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xl/queryTables/queryTable2.xml" ContentType="application/vnd.openxmlformats-officedocument.spreadsheetml.queryTable+xml"/>
  <Override PartName="/xl/tables/table3.xml" ContentType="application/vnd.openxmlformats-officedocument.spreadsheetml.table+xml"/>
  <Override PartName="/xl/tables/table4.xml" ContentType="application/vnd.openxmlformats-officedocument.spreadsheetml.table+xml"/>
  <Override PartName="/xl/queryTables/queryTable3.xml" ContentType="application/vnd.openxmlformats-officedocument.spreadsheetml.queryTable+xml"/>
  <Override PartName="/xl/tables/table5.xml" ContentType="application/vnd.openxmlformats-officedocument.spreadsheetml.table+xml"/>
  <Override PartName="/xl/queryTables/queryTable4.xml" ContentType="application/vnd.openxmlformats-officedocument.spreadsheetml.queryTable+xml"/>
  <Override PartName="/xl/tables/table6.xml" ContentType="application/vnd.openxmlformats-officedocument.spreadsheetml.table+xml"/>
  <Override PartName="/xl/queryTables/queryTable5.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codeName="{26A90621-87C4-6C01-FD6A-EE6E7C140903}"/>
  <workbookPr updateLinks="never" codeName="ThisWorkbook"/>
  <mc:AlternateContent xmlns:mc="http://schemas.openxmlformats.org/markup-compatibility/2006">
    <mc:Choice Requires="x15">
      <x15ac:absPath xmlns:x15ac="http://schemas.microsoft.com/office/spreadsheetml/2010/11/ac" url="C:\Users\jherrera\Desktop\"/>
    </mc:Choice>
  </mc:AlternateContent>
  <xr:revisionPtr revIDLastSave="0" documentId="13_ncr:1_{DA5C79BA-81C8-44EC-BFD8-A155B700BD4B}" xr6:coauthVersionLast="47" xr6:coauthVersionMax="47" xr10:uidLastSave="{00000000-0000-0000-0000-000000000000}"/>
  <workbookProtection workbookAlgorithmName="SHA-512" workbookHashValue="7j/g6PWnQ9RyEiDlua0uOfpAu1jXwyu6HY4/6lk68QxRLmZvYfhk3+Q38UhbIVa4yMH5WYz21Tr2Bp+EKy02lQ==" workbookSaltValue="rSl8lMBUt+cxxFRicKq2eA==" workbookSpinCount="100000" lockStructure="1"/>
  <bookViews>
    <workbookView xWindow="-120" yWindow="-120" windowWidth="38640" windowHeight="15720" firstSheet="2" activeTab="2" xr2:uid="{84AAC2F1-99F6-46B8-97FC-1BA93ADD5E29}"/>
  </bookViews>
  <sheets>
    <sheet name="Form Instructions" sheetId="12" state="hidden" r:id="rId1"/>
    <sheet name="Payment Request - Sample" sheetId="6" state="hidden" r:id="rId2"/>
    <sheet name="Payment Request Form" sheetId="1" r:id="rId3"/>
    <sheet name="Level 4" sheetId="14" state="hidden" r:id="rId4"/>
    <sheet name="MainData" sheetId="13" state="hidden" r:id="rId5"/>
    <sheet name="outdated source" sheetId="7" state="hidden" r:id="rId6"/>
    <sheet name="Source" sheetId="2" state="hidden" r:id="rId7"/>
    <sheet name="Level1" sheetId="8" state="hidden" r:id="rId8"/>
    <sheet name="Level2" sheetId="9" state="hidden" r:id="rId9"/>
    <sheet name="Level3" sheetId="10" state="hidden" r:id="rId10"/>
  </sheets>
  <functionGroups builtInGroupCount="19"/>
  <externalReferences>
    <externalReference r:id="rId11"/>
    <externalReference r:id="rId12"/>
    <externalReference r:id="rId13"/>
    <externalReference r:id="rId14"/>
    <externalReference r:id="rId15"/>
  </externalReferences>
  <definedNames>
    <definedName name="_xlnm._FilterDatabase" localSheetId="5" hidden="1">'outdated source'!$C$1:$U$82</definedName>
    <definedName name="_xlnm._FilterDatabase" localSheetId="6" hidden="1">Source!$L$1:$N$1950</definedName>
    <definedName name="_xleta.AND" hidden="1" xlm="1">#NAME?</definedName>
    <definedName name="_xleta.LEFT" hidden="1" xlm="1">#NAME?</definedName>
    <definedName name="_xleta.N" hidden="1" xlm="1">#NAME?</definedName>
    <definedName name="Acad_Aff_ExeGlobal" localSheetId="0">#REF!</definedName>
    <definedName name="Acad_Aff_ExeGlobal">#REF!</definedName>
    <definedName name="Acad_Aff_NTL">#REF!</definedName>
    <definedName name="Account">MainData!$F:$F</definedName>
    <definedName name="AccountDescription">MainData!$G:$G</definedName>
    <definedName name="AccountName">MainData!$C:$C</definedName>
    <definedName name="AccountName_Dept">MainData!$Y:$Y</definedName>
    <definedName name="AcctInfo">[1]Source!$F$2:$G$195</definedName>
    <definedName name="Action">'[2]Business Unit Dropdown List'!$F$2:$F$14</definedName>
    <definedName name="Assignment">'[2]Business Unit Dropdown List'!$H$2:$H$19</definedName>
    <definedName name="AssmtNum">'[2]Business Unit Dropdown List'!$I$2:$I$5</definedName>
    <definedName name="Bert_Wasserman_Dept_Eco_and_Fin">'[3]Budget form-ALL'!#REF!</definedName>
    <definedName name="BusinessUnit">MainData!$A:$A</definedName>
    <definedName name="BusinessUnit1">MainData!$E:$E</definedName>
    <definedName name="Date" localSheetId="0">[4]Source!$H$2:$H$1950</definedName>
    <definedName name="Date">Source!$H$2:$H$1950</definedName>
    <definedName name="DepartmentDesc">MainData!$H:$H</definedName>
    <definedName name="DeptID">MainData!$D:$D</definedName>
    <definedName name="Division">MainData!$B:$B</definedName>
    <definedName name="DropBy">[1]Source!$B$41:$B$42</definedName>
    <definedName name="ExeGlobal">Source!$K$2:$K$5</definedName>
    <definedName name="EXPCODES">[1]Source!$J$2:$L$859</definedName>
    <definedName name="EXPCOM">[1]Source!$A$32:$B$36</definedName>
    <definedName name="ExpenseDescr" localSheetId="0">[4]Source!#REF!</definedName>
    <definedName name="ExpenseDescr">Source!#REF!</definedName>
    <definedName name="ExpenseName" localSheetId="0">[4]Source!$M$2:$M$98</definedName>
    <definedName name="ExpenseName">Source!$M$2:$M$98</definedName>
    <definedName name="ExpenseNumber">Source!$L$2:$L$69</definedName>
    <definedName name="EXPtitles">[1]Source!$E$1:$E$1</definedName>
    <definedName name="ExternalData_1" localSheetId="7" hidden="1">Level1!$A$1:$A$3</definedName>
    <definedName name="ExternalData_1" localSheetId="8" hidden="1">Level2!$A$1:$B$12</definedName>
    <definedName name="ExternalData_1" localSheetId="9" hidden="1">Level3!$A$1:$M$19</definedName>
    <definedName name="ExternalData_1" localSheetId="4" hidden="1">MainData!$A$1:$T$156</definedName>
    <definedName name="ExternalData_2" localSheetId="3" hidden="1">'Level 4'!$A$1:$BT$19</definedName>
    <definedName name="Fieldheads">[1]Source!$R$2:$Y$4</definedName>
    <definedName name="FundCode">MainData!$I:$I</definedName>
    <definedName name="FundingSource">MainData!$V:$V</definedName>
    <definedName name="FundingSourceDesc">MainData!$W:$W</definedName>
    <definedName name="Heading">[1]Source!$R$2:$S$4</definedName>
    <definedName name="IFR">[3]IFR!$B$5:$B$11</definedName>
    <definedName name="list_level1">Level_1[Column1]</definedName>
    <definedName name="list_level2" localSheetId="0">INDEX('Form Instructions'!tmp_list_level2,1):INDEX('Form Instructions'!tmp_list_level2,COUNTA('Form Instructions'!tmp_list_level2))</definedName>
    <definedName name="list_level2">INDEX(tmp_list_level2,1):INDEX(tmp_list_level2,COUNTA(tmp_list_level2))</definedName>
    <definedName name="list_level3" localSheetId="0">INDEX('Form Instructions'!tmp_list_level3,1):INDEX('Form Instructions'!tmp_list_level3,COUNTA('Form Instructions'!tmp_list_level3))</definedName>
    <definedName name="list_level3">INDEX(tmp_list_level3,1):INDEX(tmp_list_level3,COUNTA(tmp_list_level3))</definedName>
    <definedName name="list_level4">INDEX(tmp_list_level4,1):INDEX(tmp_list_level4,COUNTA(tmp_list_level4))</definedName>
    <definedName name="MajorPurpose">MainData!$J:$J</definedName>
    <definedName name="MSPIA_ExeGlobal" localSheetId="0">#REF!</definedName>
    <definedName name="MSPIA_ExeGlobal">#REF!</definedName>
    <definedName name="MSPIA_NTL">#REF!</definedName>
    <definedName name="Non_Tax_Levy_Assoc">'[5]Bar03 Tree Linked'!$B$7:$B$19</definedName>
    <definedName name="Non_Tax_Levy_AUX">'[5]Non Tax-Levy'!$F$141:$F$143</definedName>
    <definedName name="Non_Tax_Levy_ELC">'[5]Non Tax-Levy'!$F$104</definedName>
    <definedName name="NTL">Source!$J$2:$J$12</definedName>
    <definedName name="OperatingUnit">MainData!$K:$K</definedName>
    <definedName name="PaymentInterval">'[2]Business Unit Dropdown List'!$A$2:$A$6</definedName>
    <definedName name="President_NTL">#REF!</definedName>
    <definedName name="_xlnm.Print_Area" localSheetId="2">'Payment Request Form'!$A$1:$P$76</definedName>
    <definedName name="PrintArea2">'Payment Request Form'!$A$1:P$76</definedName>
    <definedName name="Program">[1]Source!$A$31:$A$35</definedName>
    <definedName name="ProgramCode">MainData!$L:$L</definedName>
    <definedName name="ProgramCodeDesc">MainData!$U:$U</definedName>
    <definedName name="SpecialInitiative">MainData!$X:$X</definedName>
    <definedName name="SpecialInt">MainData!$X:$X</definedName>
    <definedName name="Tax_Levy">'[3]Tax Levy'!$A$3:$A$14</definedName>
    <definedName name="tmp_list_level2" localSheetId="0">INDEX([4]!Level_2[#Data],,MATCH('[4]Payment Request Form'!$Q$35&amp;"",[4]!Level_2[#Headers],0))</definedName>
    <definedName name="tmp_list_level2">INDEX(Level_2[],,MATCH('Payment Request Form'!$Q$35&amp;"",Level_2[#Headers],0))</definedName>
    <definedName name="tmp_list_level3" localSheetId="0">INDEX([4]!Level_3[#Data],0,MATCH('[4]Payment Request Form'!$Q$35&amp;"\"&amp;'[4]Payment Request Form'!$D1,[4]!Level_3[#Headers],0))</definedName>
    <definedName name="tmp_list_level3">INDEX(Level_3[],0,MATCH('Payment Request Form'!$Q$35&amp;"\"&amp;'Payment Request Form'!$D1,Level_3[#Headers],0))</definedName>
    <definedName name="tmp_list_level4">INDEX(Level_4[],0,MATCH('Payment Request Form'!$Q$35&amp;"\"&amp;'Payment Request Form'!$D1&amp;"\"&amp;'Payment Request Form'!$E1,Level_4[#Headers],0))</definedName>
    <definedName name="VPAF_NTL">#REF!</definedName>
    <definedName name="VPCA_NTL">#REF!</definedName>
    <definedName name="VPEM_NTL">#REF!</definedName>
    <definedName name="VPISD_NTL">#REF!</definedName>
    <definedName name="VPSA_NTL">#REF!</definedName>
    <definedName name="WSAS_NTL">#REF!</definedName>
    <definedName name="Z_63E83E48_5B58_4CCE_AAEA_0474EB568CCF_.wvu.PrintArea" localSheetId="2" hidden="1">'Payment Request Form'!$A$1:$P$76</definedName>
    <definedName name="ZSB_ExeGlobal" localSheetId="0">#REF!</definedName>
    <definedName name="ZSB_ExeGlobal">#REF!</definedName>
    <definedName name="ZSB_NTL">#REF!</definedName>
  </definedNames>
  <calcPr calcId="191028"/>
  <customWorkbookViews>
    <customWorkbookView name="testview" guid="{63E83E48-5B58-4CCE-AAEA-0474EB568CCF}" includeHiddenRowCol="0" xWindow="208" yWindow="103" windowWidth="1363" windowHeight="846" activeSheetId="1"/>
  </customWorkbookViews>
  <extLst>
    <ext xmlns:x14="http://schemas.microsoft.com/office/spreadsheetml/2009/9/main" uri="{79F54976-1DA5-4618-B147-4CDE4B953A38}">
      <x14:workbookPr discardImageEditData="1"/>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7" i="1" l="1"/>
  <c r="C38" i="1"/>
  <c r="C39" i="1"/>
  <c r="C40" i="1"/>
  <c r="C41" i="1"/>
  <c r="C42" i="1"/>
  <c r="C43" i="1"/>
  <c r="C44" i="1"/>
  <c r="C45" i="1"/>
  <c r="C46" i="1"/>
  <c r="C47" i="1"/>
  <c r="C48" i="1"/>
  <c r="C49" i="1"/>
  <c r="C50" i="1"/>
  <c r="C51" i="1"/>
  <c r="C52" i="1"/>
  <c r="C53" i="1"/>
  <c r="C54" i="1"/>
  <c r="C55" i="1"/>
  <c r="Y36" i="1" l="1"/>
  <c r="Z38" i="1"/>
  <c r="Q39" i="1"/>
  <c r="Q40" i="1"/>
  <c r="Q41" i="1"/>
  <c r="Q42" i="1"/>
  <c r="Q43" i="1"/>
  <c r="Q44" i="1"/>
  <c r="Q45" i="1"/>
  <c r="Q46" i="1"/>
  <c r="Q47" i="1"/>
  <c r="Q48" i="1"/>
  <c r="Q49" i="1"/>
  <c r="Q50" i="1"/>
  <c r="Q51" i="1"/>
  <c r="Q52" i="1"/>
  <c r="Q53" i="1"/>
  <c r="Q54" i="1"/>
  <c r="Q55" i="1"/>
  <c r="Q36" i="1"/>
  <c r="Q57" i="1"/>
  <c r="Q58" i="1"/>
  <c r="Q59" i="1"/>
  <c r="Q60" i="1"/>
  <c r="Q61" i="1"/>
  <c r="Q37" i="1"/>
  <c r="Q38" i="1"/>
  <c r="N56" i="1"/>
  <c r="Q35" i="1"/>
  <c r="C36" i="1"/>
  <c r="M52" i="1" l="1"/>
  <c r="G52" i="1"/>
  <c r="H52" i="1"/>
  <c r="I52" i="1"/>
  <c r="J52" i="1"/>
  <c r="K52" i="1"/>
  <c r="L52" i="1"/>
  <c r="M44" i="1"/>
  <c r="G44" i="1"/>
  <c r="H44" i="1"/>
  <c r="I44" i="1"/>
  <c r="J44" i="1"/>
  <c r="K44" i="1"/>
  <c r="L44" i="1"/>
  <c r="L51" i="1"/>
  <c r="M51" i="1"/>
  <c r="G51" i="1"/>
  <c r="H51" i="1"/>
  <c r="I51" i="1"/>
  <c r="J51" i="1"/>
  <c r="K51" i="1"/>
  <c r="L43" i="1"/>
  <c r="M43" i="1"/>
  <c r="G43" i="1"/>
  <c r="H43" i="1"/>
  <c r="I43" i="1"/>
  <c r="J43" i="1"/>
  <c r="K43" i="1"/>
  <c r="K42" i="1"/>
  <c r="L42" i="1"/>
  <c r="M42" i="1"/>
  <c r="G42" i="1"/>
  <c r="H42" i="1"/>
  <c r="I42" i="1"/>
  <c r="J42" i="1"/>
  <c r="J41" i="1"/>
  <c r="K41" i="1"/>
  <c r="L41" i="1"/>
  <c r="M41" i="1"/>
  <c r="G41" i="1"/>
  <c r="H41" i="1"/>
  <c r="I41" i="1"/>
  <c r="G45" i="1"/>
  <c r="H45" i="1"/>
  <c r="I45" i="1"/>
  <c r="J45" i="1"/>
  <c r="K45" i="1"/>
  <c r="L45" i="1"/>
  <c r="M45" i="1"/>
  <c r="I40" i="1"/>
  <c r="J40" i="1"/>
  <c r="K40" i="1"/>
  <c r="L40" i="1"/>
  <c r="M40" i="1"/>
  <c r="G40" i="1"/>
  <c r="H40" i="1"/>
  <c r="G53" i="1"/>
  <c r="H53" i="1"/>
  <c r="I53" i="1"/>
  <c r="J53" i="1"/>
  <c r="K53" i="1"/>
  <c r="L53" i="1"/>
  <c r="M53" i="1"/>
  <c r="H39" i="1"/>
  <c r="I39" i="1"/>
  <c r="J39" i="1"/>
  <c r="K39" i="1"/>
  <c r="L39" i="1"/>
  <c r="M39" i="1"/>
  <c r="G39" i="1"/>
  <c r="K50" i="1"/>
  <c r="L50" i="1"/>
  <c r="M50" i="1"/>
  <c r="G50" i="1"/>
  <c r="H50" i="1"/>
  <c r="I50" i="1"/>
  <c r="J50" i="1"/>
  <c r="J49" i="1"/>
  <c r="K49" i="1"/>
  <c r="L49" i="1"/>
  <c r="M49" i="1"/>
  <c r="G49" i="1"/>
  <c r="H49" i="1"/>
  <c r="I49" i="1"/>
  <c r="I48" i="1"/>
  <c r="J48" i="1"/>
  <c r="H48" i="1"/>
  <c r="K48" i="1"/>
  <c r="L48" i="1"/>
  <c r="M48" i="1"/>
  <c r="G48" i="1"/>
  <c r="G38" i="1"/>
  <c r="H38" i="1"/>
  <c r="I38" i="1"/>
  <c r="J38" i="1"/>
  <c r="K38" i="1"/>
  <c r="L38" i="1"/>
  <c r="M38" i="1"/>
  <c r="H55" i="1"/>
  <c r="I55" i="1"/>
  <c r="G55" i="1"/>
  <c r="J55" i="1"/>
  <c r="K55" i="1"/>
  <c r="L55" i="1"/>
  <c r="M55" i="1"/>
  <c r="H47" i="1"/>
  <c r="I47" i="1"/>
  <c r="J47" i="1"/>
  <c r="K47" i="1"/>
  <c r="L47" i="1"/>
  <c r="M47" i="1"/>
  <c r="G47" i="1"/>
  <c r="G54" i="1"/>
  <c r="H54" i="1"/>
  <c r="I54" i="1"/>
  <c r="J54" i="1"/>
  <c r="K54" i="1"/>
  <c r="L54" i="1"/>
  <c r="M54" i="1"/>
  <c r="G46" i="1"/>
  <c r="H46" i="1"/>
  <c r="I46" i="1"/>
  <c r="J46" i="1"/>
  <c r="K46" i="1"/>
  <c r="L46" i="1"/>
  <c r="M46" i="1"/>
  <c r="G37" i="1"/>
  <c r="H37" i="1"/>
  <c r="I37" i="1"/>
  <c r="J37" i="1"/>
  <c r="L37" i="1"/>
  <c r="M37" i="1"/>
  <c r="K37" i="1"/>
  <c r="M36" i="1"/>
  <c r="L36" i="1"/>
  <c r="K36" i="1"/>
  <c r="J36" i="1"/>
  <c r="I36" i="1"/>
  <c r="H36" i="1"/>
  <c r="G36" i="1"/>
  <c r="G60" i="1"/>
  <c r="H60" i="1"/>
  <c r="I60" i="1"/>
  <c r="J60" i="1"/>
  <c r="K60" i="1"/>
  <c r="L60" i="1"/>
  <c r="M60" i="1"/>
  <c r="M59" i="1"/>
  <c r="G59" i="1"/>
  <c r="H59" i="1"/>
  <c r="I59" i="1"/>
  <c r="J59" i="1"/>
  <c r="K59" i="1"/>
  <c r="L59" i="1"/>
  <c r="L57" i="1"/>
  <c r="K57" i="1"/>
  <c r="I57" i="1"/>
  <c r="J57" i="1"/>
  <c r="M57" i="1"/>
  <c r="G61" i="1"/>
  <c r="H61" i="1"/>
  <c r="I61" i="1"/>
  <c r="J61" i="1"/>
  <c r="K61" i="1"/>
  <c r="L61" i="1"/>
  <c r="M61" i="1"/>
  <c r="K58" i="1"/>
  <c r="M58" i="1"/>
  <c r="G58" i="1"/>
  <c r="H58" i="1"/>
  <c r="I58" i="1"/>
  <c r="J58" i="1"/>
  <c r="L58" i="1"/>
  <c r="H57" i="1"/>
  <c r="G57" i="1"/>
  <c r="C83" i="7" l="1"/>
  <c r="C84" i="7"/>
  <c r="C85" i="7"/>
  <c r="C86" i="7"/>
  <c r="C87" i="7"/>
  <c r="C88" i="7"/>
  <c r="C89" i="7"/>
  <c r="C90" i="7"/>
  <c r="C91" i="7"/>
  <c r="C92" i="7"/>
  <c r="C93" i="7"/>
  <c r="C94" i="7"/>
  <c r="C95" i="7"/>
  <c r="O74" i="1" l="1"/>
  <c r="C57" i="1" l="1"/>
  <c r="P41" i="6" l="1"/>
  <c r="N10" i="6"/>
  <c r="N62" i="1" l="1"/>
  <c r="C58" i="1" l="1"/>
  <c r="C59" i="1"/>
  <c r="C60" i="1"/>
  <c r="C61" i="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DAADF3EB-4559-434F-A80D-C2495783B59A}" keepAlive="1" name="Query - BAR55" description="Connection to the 'BAR55' query in the workbook." type="5" refreshedVersion="8" background="1" saveData="1">
    <dbPr connection="Provider=Microsoft.Mashup.OleDb.1;Data Source=$Workbook$;Location=BAR55;Extended Properties=&quot;&quot;" command="SELECT * FROM [BAR55]"/>
  </connection>
  <connection id="2" xr16:uid="{00000000-0015-0000-FFFF-FFFF00000000}" keepAlive="1" name="Query - columnList" description="Connection to the 'columnList' query in the workbook." type="5" refreshedVersion="0" background="1">
    <dbPr connection="Provider=Microsoft.Mashup.OleDb.1;Data Source=$Workbook$;Location=columnList;Extended Properties=&quot;&quot;" command="SELECT * FROM [columnList]"/>
  </connection>
  <connection id="3" xr16:uid="{00000000-0015-0000-FFFF-FFFF01000000}" keepAlive="1" name="Query - columnList (2)" description="Connection to the 'columnList (2)' query in the workbook." type="5" refreshedVersion="0" background="1">
    <dbPr connection="Provider=Microsoft.Mashup.OleDb.1;Data Source=$Workbook$;Location=&quot;columnList (2)&quot;;Extended Properties=&quot;&quot;" command="SELECT * FROM [columnList (2)]"/>
  </connection>
  <connection id="4" xr16:uid="{00000000-0015-0000-FFFF-FFFF02000000}" keepAlive="1" name="Query - columnList (3)" description="Connection to the 'columnList (3)' query in the workbook." type="5" refreshedVersion="0" background="1">
    <dbPr connection="Provider=Microsoft.Mashup.OleDb.1;Data Source=$Workbook$;Location=&quot;columnList (3)&quot;;Extended Properties=&quot;&quot;" command="SELECT * FROM [columnList (3)]"/>
  </connection>
  <connection id="5" xr16:uid="{1EB1CE13-7D69-4289-A89E-E29CD4078C87}" keepAlive="1" name="Query - columnList (4)" description="Connection to the 'columnList (4)' query in the workbook." type="5" refreshedVersion="0" background="1">
    <dbPr connection="Provider=Microsoft.Mashup.OleDb.1;Data Source=$Workbook$;Location=&quot;columnList (4)&quot;;Extended Properties=&quot;&quot;" command="SELECT * FROM [columnList (4)]"/>
  </connection>
  <connection id="6" xr16:uid="{00000000-0015-0000-FFFF-FFFF03000000}" keepAlive="1" name="Query - CombinationsForLevel" description="Connection to the 'CombinationsForLevel' query in the workbook." type="5" refreshedVersion="0" background="1">
    <dbPr connection="Provider=Microsoft.Mashup.OleDb.1;Data Source=$Workbook$;Location=CombinationsForLevel;Extended Properties=&quot;&quot;" command="SELECT * FROM [CombinationsForLevel]"/>
  </connection>
  <connection id="7" xr16:uid="{00000000-0015-0000-FFFF-FFFF04000000}" keepAlive="1" name="Query - CombinationsForLevel (2)" description="Connection to the 'CombinationsForLevel (2)' query in the workbook." type="5" refreshedVersion="0" background="1">
    <dbPr connection="Provider=Microsoft.Mashup.OleDb.1;Data Source=$Workbook$;Location=&quot;CombinationsForLevel (2)&quot;;Extended Properties=&quot;&quot;" command="SELECT * FROM [CombinationsForLevel (2)]"/>
  </connection>
  <connection id="8" xr16:uid="{00000000-0015-0000-FFFF-FFFF05000000}" keepAlive="1" name="Query - CombinationsForLevel (3)" description="Connection to the 'CombinationsForLevel (3)' query in the workbook." type="5" refreshedVersion="0" background="1">
    <dbPr connection="Provider=Microsoft.Mashup.OleDb.1;Data Source=$Workbook$;Location=&quot;CombinationsForLevel (3)&quot;;Extended Properties=&quot;&quot;" command="SELECT * FROM [CombinationsForLevel (3)]"/>
  </connection>
  <connection id="9" xr16:uid="{10309C12-C3B4-46A8-936E-5476801C4DCF}" keepAlive="1" name="Query - CombinationsForLevel (4)" description="Connection to the 'CombinationsForLevel (4)' query in the workbook." type="5" refreshedVersion="0" background="1">
    <dbPr connection="Provider=Microsoft.Mashup.OleDb.1;Data Source=$Workbook$;Location=&quot;CombinationsForLevel (4)&quot;;Extended Properties=&quot;&quot;" command="SELECT * FROM [CombinationsForLevel (4)]"/>
  </connection>
  <connection id="10" xr16:uid="{8F785ABD-A2A4-4E11-936A-4CB7B522E52E}" keepAlive="1" name="Query - Divisions" description="Connection to the 'Divisions' query in the workbook." type="5" refreshedVersion="0" background="1">
    <dbPr connection="Provider=Microsoft.Mashup.OleDb.1;Data Source=$Workbook$;Location=Divisions;Extended Properties=&quot;&quot;" command="SELECT * FROM [Divisions]"/>
  </connection>
  <connection id="11" xr16:uid="{00000000-0015-0000-FFFF-FFFF06000000}" keepAlive="1" name="Query - Level 1" description="Connection to the 'Level 1' query in the workbook." type="5" refreshedVersion="8" background="1" saveData="1">
    <dbPr connection="Provider=Microsoft.Mashup.OleDb.1;Data Source=$Workbook$;Location=&quot;Level 1&quot;;Extended Properties=&quot;&quot;" command="SELECT * FROM [Level 1]"/>
  </connection>
  <connection id="12" xr16:uid="{00000000-0015-0000-FFFF-FFFF07000000}" keepAlive="1" name="Query - Level 2" description="Connection to the 'Level 2' query in the workbook." type="5" refreshedVersion="8" background="1" saveData="1">
    <dbPr connection="Provider=Microsoft.Mashup.OleDb.1;Data Source=$Workbook$;Location=&quot;Level 2&quot;;Extended Properties=&quot;&quot;" command="SELECT * FROM [Level 2]"/>
  </connection>
  <connection id="13" xr16:uid="{00000000-0015-0000-FFFF-FFFF08000000}" keepAlive="1" name="Query - Level 3" description="Connection to the 'Level 3' query in the workbook." type="5" refreshedVersion="8" background="1" saveData="1">
    <dbPr connection="Provider=Microsoft.Mashup.OleDb.1;Data Source=$Workbook$;Location=&quot;Level 3&quot;;Extended Properties=&quot;&quot;" command="SELECT * FROM [Level 3]"/>
  </connection>
  <connection id="14" xr16:uid="{F67652B1-AEF0-4B18-9074-F47AD60EE0DD}" keepAlive="1" name="Query - Level 4" description="Connection to the 'Level 4' query in the workbook." type="5" refreshedVersion="8" background="1" saveData="1">
    <dbPr connection="Provider=Microsoft.Mashup.OleDb.1;Data Source=$Workbook$;Location=&quot;Level 4&quot;;Extended Properties=&quot;&quot;" command="SELECT * FROM [Level 4]"/>
  </connection>
</connections>
</file>

<file path=xl/sharedStrings.xml><?xml version="1.0" encoding="utf-8"?>
<sst xmlns="http://schemas.openxmlformats.org/spreadsheetml/2006/main" count="5072" uniqueCount="1165">
  <si>
    <t>NON-TAX LEVY FUND PAYMENT REQUEST FORM</t>
  </si>
  <si>
    <t>Office of the Controller- Box D-501</t>
  </si>
  <si>
    <t>135 East 22nd Street, New York, NY 10010</t>
  </si>
  <si>
    <t>Section 1</t>
  </si>
  <si>
    <t xml:space="preserve"> Select Business Unit </t>
  </si>
  <si>
    <t xml:space="preserve">Type of Disbursement </t>
  </si>
  <si>
    <t>Baruch College Non-Tax-Levy- BAR55</t>
  </si>
  <si>
    <t>Reimbursement</t>
  </si>
  <si>
    <t xml:space="preserve">Payee Name: </t>
  </si>
  <si>
    <t>Intel Corp.</t>
  </si>
  <si>
    <t>SS#/FIN#:</t>
  </si>
  <si>
    <t>Address:</t>
  </si>
  <si>
    <t>6713 Park St</t>
  </si>
  <si>
    <t>Apt 13G</t>
  </si>
  <si>
    <t>City:</t>
  </si>
  <si>
    <t>Newark</t>
  </si>
  <si>
    <t>State:</t>
  </si>
  <si>
    <t>NJ</t>
  </si>
  <si>
    <t>Zip Code:</t>
  </si>
  <si>
    <t>Benjamin Smith</t>
  </si>
  <si>
    <t>(Name)</t>
  </si>
  <si>
    <t xml:space="preserve">Fully describe the nature of the disbursement. Attach original receipts, invoices and/or appropiate expense vouchers. No copies. </t>
  </si>
  <si>
    <t>Add information here as needed.</t>
  </si>
  <si>
    <t>Section 2</t>
  </si>
  <si>
    <t>Expense Name</t>
  </si>
  <si>
    <t>Expense Number</t>
  </si>
  <si>
    <t>Division</t>
  </si>
  <si>
    <t>Account Name (Division, Program Description, Program Code)</t>
  </si>
  <si>
    <t>Department</t>
  </si>
  <si>
    <t>Department Name</t>
  </si>
  <si>
    <t>Fund Code</t>
  </si>
  <si>
    <t>Major Purpose</t>
  </si>
  <si>
    <t>Program Code</t>
  </si>
  <si>
    <t>Special Initiative</t>
  </si>
  <si>
    <t>Operating Unit</t>
  </si>
  <si>
    <t>Funding Source</t>
  </si>
  <si>
    <t>Former Account #</t>
  </si>
  <si>
    <t>Former Account Description</t>
  </si>
  <si>
    <t>Amount</t>
  </si>
  <si>
    <t>Bank, Invmntt Mgmt Cr Crd Fees</t>
  </si>
  <si>
    <t>VPAF</t>
  </si>
  <si>
    <t>VPAF-Conference Center-40040</t>
  </si>
  <si>
    <t>Campus Planning &amp; Operations</t>
  </si>
  <si>
    <t>A20 15 002</t>
  </si>
  <si>
    <t>Conference Center</t>
  </si>
  <si>
    <t>Entertainment</t>
  </si>
  <si>
    <t>WSAS</t>
  </si>
  <si>
    <t>WSAS-Dean's Art Fund-40201</t>
  </si>
  <si>
    <t>Dean Of Liberal Arts</t>
  </si>
  <si>
    <t>A20 30 002</t>
  </si>
  <si>
    <t>WSAS - Dean's Art Fund</t>
  </si>
  <si>
    <t>Maintenance-Extermination</t>
  </si>
  <si>
    <t>VPISD</t>
  </si>
  <si>
    <t>VPISD-BCTC Media Support-40255</t>
  </si>
  <si>
    <t>Computer Center Operations</t>
  </si>
  <si>
    <t>A20 40 007</t>
  </si>
  <si>
    <t>BCTC Media Support</t>
  </si>
  <si>
    <t xml:space="preserve"> </t>
  </si>
  <si>
    <t/>
  </si>
  <si>
    <t>Total:</t>
  </si>
  <si>
    <t>REQUESTED BY:</t>
  </si>
  <si>
    <t>NY State/Local sales tax will be deducted</t>
  </si>
  <si>
    <t>BS</t>
  </si>
  <si>
    <t>Name</t>
  </si>
  <si>
    <t>Telephone Ext</t>
  </si>
  <si>
    <t>Signature</t>
  </si>
  <si>
    <t>Date</t>
  </si>
  <si>
    <t>AUTHORIZED SIGNATURE (S):</t>
  </si>
  <si>
    <t>Receiver of Goods: I hearby certify that the goods or serivices specified above have been received or performed and I authorize payment.</t>
  </si>
  <si>
    <t>Title</t>
  </si>
  <si>
    <t xml:space="preserve">Signature </t>
  </si>
  <si>
    <t xml:space="preserve">Date </t>
  </si>
  <si>
    <t>ADDITIONAL APPROVAL:</t>
  </si>
  <si>
    <t>Executive and Global Programs- BAR55</t>
  </si>
  <si>
    <t>Athletic Supplies</t>
  </si>
  <si>
    <t>ZSB</t>
  </si>
  <si>
    <t>Audio Visual Materials</t>
  </si>
  <si>
    <t>MSPIA</t>
  </si>
  <si>
    <t>MSPIA-Executive MPA-40330</t>
  </si>
  <si>
    <t xml:space="preserve">Advertising </t>
  </si>
  <si>
    <t>ZSB-Executive MS HR Management-40308</t>
  </si>
  <si>
    <t>Date (mm/dd/yyyy)</t>
  </si>
  <si>
    <t>BAR55\ZSB\ZSB-Economics Dept.-Microstructure-40100</t>
  </si>
  <si>
    <t>BAR55\ZSB\ZSB-SWUFE 3+1 - Chengdu China-40143</t>
  </si>
  <si>
    <t>BAR55\VPAF\VPAF-Endowment Funds 3-40180</t>
  </si>
  <si>
    <t>BAR55\WSAS\WSAS-Master Financial Engineering-40207</t>
  </si>
  <si>
    <t>BAR55\WSAS\WSAS-Endowment Funds 3-40180</t>
  </si>
  <si>
    <t>BAR55-Exe\MSPIA\MSPIA-Executive MPA-40330</t>
  </si>
  <si>
    <t>BAR55\MSPIA\MSPIA-Dean Marxe School-40230</t>
  </si>
  <si>
    <t>BAR55\VPISD\VPISD-Endowment Funds 3-40180</t>
  </si>
  <si>
    <t>BAR55\ZSB\ZSB-RZicklin Center Corp Integrity-40124</t>
  </si>
  <si>
    <t>BAR55\ZSB\ZSB-Non-Exe/Global Marketing Expns-40140</t>
  </si>
  <si>
    <t>BAR55\ZSB\ZSB-Online Business School Program-40153</t>
  </si>
  <si>
    <t>BAR55\ZSB\ZSB-Endowment Funds 3-40180</t>
  </si>
  <si>
    <t>BAR55\ZSB\ZSB-Endowment Funds 4-40181</t>
  </si>
  <si>
    <t>BAR55\ZSB\ZSB-Dean's Honors Ceremony-40110</t>
  </si>
  <si>
    <t>BAR55\ZSB\ZSB-Schwartz Faculty Activity-40129</t>
  </si>
  <si>
    <t>BAR55\ZSB\ZSB-SWUFE PhD Program-40133</t>
  </si>
  <si>
    <t>BAR55\Library\Library-Endowment Funds 3-40180</t>
  </si>
  <si>
    <t>BAR55\ZSB\ZSB-Newman Real Estate Institute-40128</t>
  </si>
  <si>
    <t>BAR55\WSAS\WSAS-SWUFE - WSAS-40212</t>
  </si>
  <si>
    <t>BAR55\MSPIA\MSPIA-Endowment Funds 3-40180</t>
  </si>
  <si>
    <t>BAR55\WSAS\WSAS-Baruch Performing Arts Center-40203</t>
  </si>
  <si>
    <t>BAR55\Acad Aff\Acad Aff-Schwartz Communication Inst.-40022</t>
  </si>
  <si>
    <t>BAR55\ZSB\ZSB-Subotnick Center-40118</t>
  </si>
  <si>
    <t>BAR55\ZSB\ZSB-Weissman Center Intntnl Prgrm-40117</t>
  </si>
  <si>
    <t>BAR55-Exe\ZSB\ZSB-Executive MBA-40300</t>
  </si>
  <si>
    <t>BAR55-Exe\ZSB\ZSB-Executive MS Finance-40301</t>
  </si>
  <si>
    <t>BAR55-Exe\ZSB\ZSB-Executive Business DBA-40305</t>
  </si>
  <si>
    <t>BAR55-Exe\ZSB\ZSB-Executive MS HR Management-40308</t>
  </si>
  <si>
    <t>BAR55\ZSB\ZSB-Exe MBA Healthcare Admin-40309</t>
  </si>
  <si>
    <t>BAR55\Acad Aff\Acad Aff-Endowment Funds 3-40180</t>
  </si>
  <si>
    <t>BAR55\VPEM\VPEM-Endowment Funds 3-40180</t>
  </si>
  <si>
    <t>BAR55\VPSA\VPSA-Athletics &amp; Recreation Complex-40083</t>
  </si>
  <si>
    <t>BAR55\VPSA\VPSA-Endowment Funds 3-40180</t>
  </si>
  <si>
    <t>BAR55\President\President-Legal Office-40004</t>
  </si>
  <si>
    <t>BAR55\President\President-Endowment Funds 3-40180</t>
  </si>
  <si>
    <t>BAR55\VPEM\VPEM-SWUFE--EM Support Services-40063</t>
  </si>
  <si>
    <t>BAR55\VPSA\VPSA-Student Affairs Division-40086</t>
  </si>
  <si>
    <t>BAR55\VPEM\VPEM-Pell Admin/Enrollment Services-40060</t>
  </si>
  <si>
    <t>BAR55\VPSA\VPSA-Students w/ Disabilities Srvcs-40084</t>
  </si>
  <si>
    <t>BAR55\WSAS\WSAS-Dean Weissman School-40200</t>
  </si>
  <si>
    <t>BAR55\WSAS\WSAS-ENG 2100 Readers-40214</t>
  </si>
  <si>
    <t>BAR55\WSAS\WSAS-Fine &amp; Prfrmg Arts Ticket Incm-40206</t>
  </si>
  <si>
    <t>BAR55\ZSB\ZSB-Sigma Iota Epsilon-40106</t>
  </si>
  <si>
    <t>BAR55\VPEM\VPEM-Academic Support Services-40061</t>
  </si>
  <si>
    <t>BAR55\WSAS\WSAS-BPAC Ticket Income-40204</t>
  </si>
  <si>
    <t>BAR55\WSAS\WSAS-Mishkin Art Gallery-40210</t>
  </si>
  <si>
    <t>BAR55\Library\Library-Library, Friends of-40252</t>
  </si>
  <si>
    <t>BAR55\Library\Library-Library Miscellaneous-40253</t>
  </si>
  <si>
    <t>BAR55\Library\Library-Library Corporation-40254</t>
  </si>
  <si>
    <t>BAR55\VPSA\VPSA-Athletic Swimming Program-40081</t>
  </si>
  <si>
    <t>BAR55\ZSB\ZSB-Graduate Programs-40127</t>
  </si>
  <si>
    <t>BAR55\VPSA\VPSA-Administrative Overhead-40003</t>
  </si>
  <si>
    <t>BAR55\VPSA\VPSA-Student Life-40085</t>
  </si>
  <si>
    <t>BAR55\WSAS\WSAS-Graduate Career Service WSAS-40211</t>
  </si>
  <si>
    <t>BAR55\VPAF\VPAF-Controller's Office-40041</t>
  </si>
  <si>
    <t>BAR55\VPAF\VPAF-Exchange Account-40282</t>
  </si>
  <si>
    <t>BAR55\VPAF\VPAF-Conference Center-40040</t>
  </si>
  <si>
    <t>BAR55\VPCA\VPCA-Alumni Events-40012</t>
  </si>
  <si>
    <t>BAR55\VPCA\VPCA-Real Estate Club-40014</t>
  </si>
  <si>
    <t>BAR55\VPCA\VPCA-Endowment Funds 3-40180</t>
  </si>
  <si>
    <t>BAR55\VPISD\VPISD-BCTC Media Support-40255</t>
  </si>
  <si>
    <t>BAR55\VPISD\VPISD-BCTC Hardware Replacement-40256</t>
  </si>
  <si>
    <t>BAR55\WSAS\WSAS-Concessions/Merchandise Income-40213</t>
  </si>
  <si>
    <t>BAR55\VPAF\VPAF-Administrative Management-40042</t>
  </si>
  <si>
    <t>BAR55\President\President-CUNY Additional Resources-40005</t>
  </si>
  <si>
    <t>BAR55\President\President-Administrative Overhead-40003</t>
  </si>
  <si>
    <t>BAR55\Acad Aff\Acad Aff-Provost-40021</t>
  </si>
  <si>
    <t>BusinessUnit</t>
  </si>
  <si>
    <t>Account Name</t>
  </si>
  <si>
    <t>Business Unit</t>
  </si>
  <si>
    <t>Program Code Descr</t>
  </si>
  <si>
    <t>Funding Source Descr</t>
  </si>
  <si>
    <t>Special Initiatives</t>
  </si>
  <si>
    <t>AccountName&amp;Dept</t>
  </si>
  <si>
    <t>BAR55-Exe</t>
  </si>
  <si>
    <t>10088</t>
  </si>
  <si>
    <t>BAR55</t>
  </si>
  <si>
    <t>Personal Service</t>
  </si>
  <si>
    <t>Economics</t>
  </si>
  <si>
    <t>12</t>
  </si>
  <si>
    <t>100</t>
  </si>
  <si>
    <t>9999</t>
  </si>
  <si>
    <t>Finance-from Exe/Global</t>
  </si>
  <si>
    <t>202500</t>
  </si>
  <si>
    <t xml:space="preserve"> Zicklin School  (20-25)</t>
  </si>
  <si>
    <t>ZSB-Economics Dept.-Microstructure-40100</t>
  </si>
  <si>
    <t>Non Personal Service</t>
  </si>
  <si>
    <t>40100</t>
  </si>
  <si>
    <t>Economics Dept.-Microstructure</t>
  </si>
  <si>
    <t>ZSB-Economics Dept.-Microstructure-40100-10088</t>
  </si>
  <si>
    <t>ZSB-Dean Zicklin School-40111</t>
  </si>
  <si>
    <t>Dean Zicklin School</t>
  </si>
  <si>
    <t>ZSB-SWUFE 3+1 - Chengdu China-40143</t>
  </si>
  <si>
    <t>40143</t>
  </si>
  <si>
    <t>SWUFE 3+1 - Chengdu China</t>
  </si>
  <si>
    <t>ZSB-SWUFE 3+1 - Chengdu China-40143-10088</t>
  </si>
  <si>
    <t>Acad Aff</t>
  </si>
  <si>
    <t>Acad Aff-Tools for Clear Speech-40024</t>
  </si>
  <si>
    <t>English &amp; Speech</t>
  </si>
  <si>
    <t>Tools for Clear Speech</t>
  </si>
  <si>
    <t>201000</t>
  </si>
  <si>
    <t xml:space="preserve"> Provost (20-10)</t>
  </si>
  <si>
    <t>VPAF-Endowment Funds 3-40180</t>
  </si>
  <si>
    <t>80045</t>
  </si>
  <si>
    <t>Business Office/Fin Operations</t>
  </si>
  <si>
    <t>22</t>
  </si>
  <si>
    <t>450</t>
  </si>
  <si>
    <t>1010</t>
  </si>
  <si>
    <t>40180</t>
  </si>
  <si>
    <t>Endowment Funds 3</t>
  </si>
  <si>
    <t>209000</t>
  </si>
  <si>
    <t xml:space="preserve"> Endowment Funds  (20-90)</t>
  </si>
  <si>
    <t>VPAF-Endowment Funds 3-40180-80045</t>
  </si>
  <si>
    <t>VPAF-Endowment Funds 4-40181</t>
  </si>
  <si>
    <t>40181</t>
  </si>
  <si>
    <t>Endowment Funds 4</t>
  </si>
  <si>
    <t>ZSB-Law Department-40148</t>
  </si>
  <si>
    <t>10181</t>
  </si>
  <si>
    <t>Law</t>
  </si>
  <si>
    <t>Law Department</t>
  </si>
  <si>
    <t>ZSB-SWUFE 3+1 - Chengdu China-40143-10181</t>
  </si>
  <si>
    <t>WSAS-Master Financial Engineering-40207</t>
  </si>
  <si>
    <t>10195</t>
  </si>
  <si>
    <t>Mathematics</t>
  </si>
  <si>
    <t>40207</t>
  </si>
  <si>
    <t>Master Financial Engineering</t>
  </si>
  <si>
    <t>203000</t>
  </si>
  <si>
    <t xml:space="preserve"> Weissman School (20-30)</t>
  </si>
  <si>
    <t>WSAS-Master Financial Engineering-40207-10195</t>
  </si>
  <si>
    <t>WSAS-Endowment Funds 3-40180</t>
  </si>
  <si>
    <t>10245</t>
  </si>
  <si>
    <t>Psychology</t>
  </si>
  <si>
    <t>WSAS-Endowment Funds 3-40180-10245</t>
  </si>
  <si>
    <t>MSPIA-Non-Degree Domestic Program-40234</t>
  </si>
  <si>
    <t>10250</t>
  </si>
  <si>
    <t>Public Affairs</t>
  </si>
  <si>
    <t>Non-Degree Domestic Program</t>
  </si>
  <si>
    <t>203500</t>
  </si>
  <si>
    <t xml:space="preserve"> Marxe School (20-35)</t>
  </si>
  <si>
    <t>40330</t>
  </si>
  <si>
    <t>Executive MPA</t>
  </si>
  <si>
    <t>MSPIA-Executive MPA-40330-10250-Exe</t>
  </si>
  <si>
    <t>303500</t>
  </si>
  <si>
    <t xml:space="preserve"> Exe &amp; Global MSPIA (30-35)</t>
  </si>
  <si>
    <t>MSPIA-Dean Marxe School-40230</t>
  </si>
  <si>
    <t>40230</t>
  </si>
  <si>
    <t>Dean Marxe School</t>
  </si>
  <si>
    <t>MSPIA-Non-Degree International Prgm-40235</t>
  </si>
  <si>
    <t>Non-Degree International Prgm</t>
  </si>
  <si>
    <t>VPISD-Endowment Funds 3-40180</t>
  </si>
  <si>
    <t>80073</t>
  </si>
  <si>
    <t>VPISD-Endowment Funds 3-40180-80073</t>
  </si>
  <si>
    <t>10381</t>
  </si>
  <si>
    <t>Dean Of Business</t>
  </si>
  <si>
    <t>ZSB-RZicklin Center Corp Integrity-40124</t>
  </si>
  <si>
    <t>40124</t>
  </si>
  <si>
    <t>RZicklin Center Corp Integrity</t>
  </si>
  <si>
    <t>ZSB-RZicklin Center Corp Integrity-40124-10381</t>
  </si>
  <si>
    <t>ZSB-Undergrad Programs/Activities-40134</t>
  </si>
  <si>
    <t>Undergrad Programs/Activities</t>
  </si>
  <si>
    <t>ZSB-Non-Degree Programs-40136</t>
  </si>
  <si>
    <t>Non-Degree Programs</t>
  </si>
  <si>
    <t>ZSB-Non-Exe/Global Marketing Expns-40140</t>
  </si>
  <si>
    <t>40140</t>
  </si>
  <si>
    <t>Non-Exe/Global Marketing Expns</t>
  </si>
  <si>
    <t>ZSB-Non-Exe/Global Marketing Expns-40140-10381</t>
  </si>
  <si>
    <t>Zicklin Global Collaboration</t>
  </si>
  <si>
    <t>ZSB-Online Business School Program-40153</t>
  </si>
  <si>
    <t>40153</t>
  </si>
  <si>
    <t>Online Business School Program</t>
  </si>
  <si>
    <t>ZSB-Online Business School Program-40153-10381</t>
  </si>
  <si>
    <t>40340</t>
  </si>
  <si>
    <t>Global MS Finance-1</t>
  </si>
  <si>
    <t>302500</t>
  </si>
  <si>
    <t xml:space="preserve"> Exe &amp; Global Zicklin (30-25)</t>
  </si>
  <si>
    <t>Global MS Entrepreneurship</t>
  </si>
  <si>
    <t>ZSB-Endowment Funds 3-40180</t>
  </si>
  <si>
    <t>ZSB-Endowment Funds 3-40180-10381</t>
  </si>
  <si>
    <t>ZSB-Endowment Funds 4-40181</t>
  </si>
  <si>
    <t>ZSB-Endowment Funds 4-40181-10381</t>
  </si>
  <si>
    <t>ZSB-Dean's Honors Ceremony-40110</t>
  </si>
  <si>
    <t>40110</t>
  </si>
  <si>
    <t>Dean's Honors Ceremony</t>
  </si>
  <si>
    <t>ZSB-Schwartz Faculty Activity-40129</t>
  </si>
  <si>
    <t>40129</t>
  </si>
  <si>
    <t>Schwartz Faculty Activity</t>
  </si>
  <si>
    <t>ZSB-Schwartz Faculty Activity-40129-10381</t>
  </si>
  <si>
    <t>ZSB-Confucius Inst Global Finance-40147</t>
  </si>
  <si>
    <t>Confucius Inst Global Finance</t>
  </si>
  <si>
    <t>ZSB-SWUFE PhD Program-40133</t>
  </si>
  <si>
    <t>80101</t>
  </si>
  <si>
    <t>Graduate Programs</t>
  </si>
  <si>
    <t>40133</t>
  </si>
  <si>
    <t>SWUFE PhD Program</t>
  </si>
  <si>
    <t>ZSB-SWUFE PhD Program-40133-80101</t>
  </si>
  <si>
    <t>ZSB-SWUFE 3+1 - Chengdu China-40143-80101</t>
  </si>
  <si>
    <t>Library</t>
  </si>
  <si>
    <t>Library-Endowment Funds 3-40180</t>
  </si>
  <si>
    <t>70054</t>
  </si>
  <si>
    <t>Library-Endowment Funds 3-40180-70054</t>
  </si>
  <si>
    <t>ZSB-Newman Real Estate Institute-40128</t>
  </si>
  <si>
    <t>60195</t>
  </si>
  <si>
    <t>Institute, Newman RE</t>
  </si>
  <si>
    <t>40128</t>
  </si>
  <si>
    <t>Newman Real Estate Institute</t>
  </si>
  <si>
    <t>ZSB-Newman Real Estate Institute-40128-60195</t>
  </si>
  <si>
    <t>ZSB-Real Estate Certificate Prgm-40144</t>
  </si>
  <si>
    <t>Real Estate Certificate Prgm</t>
  </si>
  <si>
    <t>WSAS-SWUFE - WSAS-40212</t>
  </si>
  <si>
    <t>10221</t>
  </si>
  <si>
    <t>Philosophy</t>
  </si>
  <si>
    <t>40212</t>
  </si>
  <si>
    <t>SWUFE - WSAS</t>
  </si>
  <si>
    <t>WSAS-SWUFE - WSAS-40212-10221</t>
  </si>
  <si>
    <t>10405</t>
  </si>
  <si>
    <t>Dean School of Public Affairs</t>
  </si>
  <si>
    <t>MSPIA-Dean Marxe School-40230-10405</t>
  </si>
  <si>
    <t>MSPIA-Endowment Funds 3-40180</t>
  </si>
  <si>
    <t>MSPIA-Endowment Funds 3-40180-10405</t>
  </si>
  <si>
    <t>WSAS-Baruch Performing Arts Center-40203</t>
  </si>
  <si>
    <t>60023</t>
  </si>
  <si>
    <t>Center, Performing Arts</t>
  </si>
  <si>
    <t>200</t>
  </si>
  <si>
    <t>40203</t>
  </si>
  <si>
    <t>Baruch Performing Arts Center</t>
  </si>
  <si>
    <t>WSAS-Baruch Performing Arts Center-40203-60023</t>
  </si>
  <si>
    <t>Acad Aff-Schwartz Communication Inst.-40022</t>
  </si>
  <si>
    <t>Institute, Schwartz Commun</t>
  </si>
  <si>
    <t>40022</t>
  </si>
  <si>
    <t>Schwartz Communication Inst.</t>
  </si>
  <si>
    <t>60198</t>
  </si>
  <si>
    <t>Center, Lawrence Field/Sm Bus</t>
  </si>
  <si>
    <t>ZSB-Subotnick Center-40118</t>
  </si>
  <si>
    <t>60199</t>
  </si>
  <si>
    <t>Center, Subotnick Fin Services</t>
  </si>
  <si>
    <t>40118</t>
  </si>
  <si>
    <t>Subotnick Center</t>
  </si>
  <si>
    <t>ZSB-Subotnick Center-40118-60199</t>
  </si>
  <si>
    <t>ZSB-Weissman Center Intntnl Prgrm-40117</t>
  </si>
  <si>
    <t>60200</t>
  </si>
  <si>
    <t>Center, Weissman Intl Business</t>
  </si>
  <si>
    <t>40117</t>
  </si>
  <si>
    <t>Weissman Center Intntnl Prgrm</t>
  </si>
  <si>
    <t>ZSB-Weissman Center Intntnl Prgrm-40117-60200</t>
  </si>
  <si>
    <t>ZSB-Executive MBA-40300</t>
  </si>
  <si>
    <t>65040</t>
  </si>
  <si>
    <t>Executive Programs</t>
  </si>
  <si>
    <t>40300</t>
  </si>
  <si>
    <t>Executive MBA</t>
  </si>
  <si>
    <t>ZSB-Executive MBA-40300-65040-Exe</t>
  </si>
  <si>
    <t>ZSB-Executive MS Finance-40301</t>
  </si>
  <si>
    <t>40301</t>
  </si>
  <si>
    <t>Executive MS Finance</t>
  </si>
  <si>
    <t>ZSB-Executive MS Finance-40301-65040-Exe</t>
  </si>
  <si>
    <t>ZSB-Executive Business DBA-40305</t>
  </si>
  <si>
    <t>40305</t>
  </si>
  <si>
    <t>Executive Business DBA</t>
  </si>
  <si>
    <t>ZSB-Executive Business DBA-40305-65040-Exe</t>
  </si>
  <si>
    <t>40308</t>
  </si>
  <si>
    <t>Executive MS HR Management</t>
  </si>
  <si>
    <t>ZSB-Executive MS HR Management-40308-65040-Exe</t>
  </si>
  <si>
    <t>ZSB-Exe MBA Healthcare Admin-40309</t>
  </si>
  <si>
    <t>40309</t>
  </si>
  <si>
    <t>Exe MBA Healthcare Admin</t>
  </si>
  <si>
    <t>ZSB-Exe MBA Healthcare Admin-40309-65040</t>
  </si>
  <si>
    <t>Acad Aff-Endowment Funds 3-40180</t>
  </si>
  <si>
    <t>75001</t>
  </si>
  <si>
    <t>Academic Advisement</t>
  </si>
  <si>
    <t>Acad Aff-Endowment Funds 3-40180-75001</t>
  </si>
  <si>
    <t>VPEM</t>
  </si>
  <si>
    <t>VPEM-Endowment Funds 3-40180</t>
  </si>
  <si>
    <t>75002</t>
  </si>
  <si>
    <t>Admissions Services</t>
  </si>
  <si>
    <t>VPEM-Endowment Funds 3-40180-75002</t>
  </si>
  <si>
    <t>VPSA</t>
  </si>
  <si>
    <t>VPSA-Athletics &amp; Recreation Complex-40083</t>
  </si>
  <si>
    <t>75012</t>
  </si>
  <si>
    <t>Athletics &amp; Recreation</t>
  </si>
  <si>
    <t>300</t>
  </si>
  <si>
    <t>40083</t>
  </si>
  <si>
    <t>Athletics &amp; Recreation Complex</t>
  </si>
  <si>
    <t>202000</t>
  </si>
  <si>
    <t xml:space="preserve"> Student Affairs (20-20)</t>
  </si>
  <si>
    <t>VPSA-Athletics &amp; Recreation Complex-40083-75012</t>
  </si>
  <si>
    <t>VPSA-Endowment Funds 3-40180</t>
  </si>
  <si>
    <t>VPSA-Endowment Funds 3-40180-75012</t>
  </si>
  <si>
    <t>President</t>
  </si>
  <si>
    <t>President-Legal Office-40004</t>
  </si>
  <si>
    <t>80250</t>
  </si>
  <si>
    <t>355</t>
  </si>
  <si>
    <t>40004</t>
  </si>
  <si>
    <t>Legal Office</t>
  </si>
  <si>
    <t>200300</t>
  </si>
  <si>
    <t xml:space="preserve"> President (20-03)</t>
  </si>
  <si>
    <t>President-Endowment Funds 3-40180</t>
  </si>
  <si>
    <t>President-Endowment Funds 3-40180-80250</t>
  </si>
  <si>
    <t>75018</t>
  </si>
  <si>
    <t>Career Services Operations</t>
  </si>
  <si>
    <t>ZSB-Endowment Funds 3-40180-75018</t>
  </si>
  <si>
    <t>80002</t>
  </si>
  <si>
    <t>Accounting Operations</t>
  </si>
  <si>
    <t>VPAF-Endowment Funds 3-40180-80002</t>
  </si>
  <si>
    <t>VPEM-SWUFE--EM Support Services-40063</t>
  </si>
  <si>
    <t>75037</t>
  </si>
  <si>
    <t>International Student Services</t>
  </si>
  <si>
    <t>40063</t>
  </si>
  <si>
    <t>SWUFE--EM Support Services</t>
  </si>
  <si>
    <t>202001</t>
  </si>
  <si>
    <t xml:space="preserve"> Enrollment Mngmt (20-20)</t>
  </si>
  <si>
    <t>VPEM-SWUFE--EM Support Services-40063-75037</t>
  </si>
  <si>
    <t>VPEM-Endowment Funds 3-40180-75037</t>
  </si>
  <si>
    <t>80042</t>
  </si>
  <si>
    <t>Bursar Operations</t>
  </si>
  <si>
    <t>VPAF-Endowment Funds 3-40180-80042</t>
  </si>
  <si>
    <t>VPSA-Student Affairs Division-40086</t>
  </si>
  <si>
    <t>75056</t>
  </si>
  <si>
    <t>Student Affairs &amp; Serv</t>
  </si>
  <si>
    <t>40086</t>
  </si>
  <si>
    <t>Student Affairs Division</t>
  </si>
  <si>
    <t>VPSA-Student Affairs Division-40086-75056</t>
  </si>
  <si>
    <t>75060</t>
  </si>
  <si>
    <t>Student Affairs-Life/Devel</t>
  </si>
  <si>
    <t>VPSA-Endowment Funds 3-40180-75060</t>
  </si>
  <si>
    <t>VPEM-Pell Admin/Enrollment Services-40060</t>
  </si>
  <si>
    <t>75065</t>
  </si>
  <si>
    <t>Student Financial Aid</t>
  </si>
  <si>
    <t>40060</t>
  </si>
  <si>
    <t>Pell Admin/Enrollment Services</t>
  </si>
  <si>
    <t>VPEM-Pell Admin/Enrollment Services-40060-75065</t>
  </si>
  <si>
    <t>VPEM-Endowment Funds 3-40180-75065</t>
  </si>
  <si>
    <t>VPSA-Career Services-40082</t>
  </si>
  <si>
    <t>75070</t>
  </si>
  <si>
    <t>Student Placement Office</t>
  </si>
  <si>
    <t>40082</t>
  </si>
  <si>
    <t>Career Services</t>
  </si>
  <si>
    <t>75078</t>
  </si>
  <si>
    <t>Testing and Evaluation</t>
  </si>
  <si>
    <t>VPEM-Endowment Funds 3-40180-75078</t>
  </si>
  <si>
    <t>VPSA-Students w/ Disabilities Srvcs-40084</t>
  </si>
  <si>
    <t>75126</t>
  </si>
  <si>
    <t>Ofc Students w/ Disabilities</t>
  </si>
  <si>
    <t>40084</t>
  </si>
  <si>
    <t>Students w/ Disabilities Srvcs</t>
  </si>
  <si>
    <t>VPSA-Students w/ Disabilities Srvcs-40084-75126</t>
  </si>
  <si>
    <t>WSAS-Dean Weissman School-40200</t>
  </si>
  <si>
    <t>80109</t>
  </si>
  <si>
    <t>40200</t>
  </si>
  <si>
    <t>Dean Weissman School</t>
  </si>
  <si>
    <t>WSAS-Dean Weissman School-40200-80109</t>
  </si>
  <si>
    <t>WSAS-Technology Fund-40202</t>
  </si>
  <si>
    <t>Technology Fund</t>
  </si>
  <si>
    <t>WSAS-SWUFE - WSAS-40212-80109</t>
  </si>
  <si>
    <t>WSAS-ENG 2100 Readers-40214</t>
  </si>
  <si>
    <t>40214</t>
  </si>
  <si>
    <t>ENG 2100 Readers</t>
  </si>
  <si>
    <t>WSAS-ENG 2100 Readers-40214-80109</t>
  </si>
  <si>
    <t>WSAS-Endowment Funds 3-40180-80109</t>
  </si>
  <si>
    <t>80268</t>
  </si>
  <si>
    <t>Registrar</t>
  </si>
  <si>
    <t>VPEM-Endowment Funds 3-40180-80268</t>
  </si>
  <si>
    <t>ZSB-Stan Ross Dept. of Accountancy-40105</t>
  </si>
  <si>
    <t>10005</t>
  </si>
  <si>
    <t>Accounting</t>
  </si>
  <si>
    <t>Stan Ross Dept. of Accountancy</t>
  </si>
  <si>
    <t>ZSB-SWUFE 3+1 - Chengdu China-40143-10005</t>
  </si>
  <si>
    <t>WSAS-Corporate Communications Inst-40208</t>
  </si>
  <si>
    <t>10060</t>
  </si>
  <si>
    <t>Communications</t>
  </si>
  <si>
    <t>Corporate Communications Inst</t>
  </si>
  <si>
    <t>WSAS-SWUFE - WSAS-40212-10060</t>
  </si>
  <si>
    <t>10105</t>
  </si>
  <si>
    <t>English Language/Literature</t>
  </si>
  <si>
    <t>WSAS-SWUFE - WSAS-40212-10105</t>
  </si>
  <si>
    <t>WSAS-ENG 2100 Readers-40214-10105</t>
  </si>
  <si>
    <t>WSAS-Fine &amp; Prfrmg Arts Ticket Incm-40206</t>
  </si>
  <si>
    <t>10115</t>
  </si>
  <si>
    <t>Fine &amp; Performing Arts</t>
  </si>
  <si>
    <t>40206</t>
  </si>
  <si>
    <t>Fine &amp; Prfrmg Arts Ticket Incm</t>
  </si>
  <si>
    <t>WSAS-Fine &amp; Prfrmg Arts Ticket Incm-40206-10115</t>
  </si>
  <si>
    <t>WSAS-SWUFE - WSAS-40212-10115</t>
  </si>
  <si>
    <t>ZSB-Management Department-40103</t>
  </si>
  <si>
    <t>10190</t>
  </si>
  <si>
    <t>Management</t>
  </si>
  <si>
    <t>Management Department</t>
  </si>
  <si>
    <t>ZSB-Sigma Iota Epsilon-40106</t>
  </si>
  <si>
    <t>40106</t>
  </si>
  <si>
    <t>Sigma Iota Epsilon</t>
  </si>
  <si>
    <t>ZSB-Sigma Iota Epsilon-40106-10190</t>
  </si>
  <si>
    <t>ZSB-SWUFE 3+1 - Chengdu China-40143-10190</t>
  </si>
  <si>
    <t>10192</t>
  </si>
  <si>
    <t>Marketing</t>
  </si>
  <si>
    <t>Marketing-from Exe/Global</t>
  </si>
  <si>
    <t>ZSB-SWUFE 3+1 - Chengdu China-40143-10192</t>
  </si>
  <si>
    <t>10256</t>
  </si>
  <si>
    <t>Real Estate</t>
  </si>
  <si>
    <t>10291</t>
  </si>
  <si>
    <t>Statistics</t>
  </si>
  <si>
    <t>ZSB-Statistics/CIS-from Exc/Global-40130</t>
  </si>
  <si>
    <t>Statistics/CIS-from Exc/Global</t>
  </si>
  <si>
    <t>ZSB-SWUFE 3+1 - Chengdu China-40143-10291</t>
  </si>
  <si>
    <t>VPEM-Academic Support Services-40061</t>
  </si>
  <si>
    <t>10393</t>
  </si>
  <si>
    <t>Dean Of Student Services</t>
  </si>
  <si>
    <t>40061</t>
  </si>
  <si>
    <t>Academic Support Services</t>
  </si>
  <si>
    <t>VPEM-Academic Support Services-40061-10393</t>
  </si>
  <si>
    <t>MSPIA-Acad Administration &amp; Programs-40236</t>
  </si>
  <si>
    <t>Acad Administration &amp; Programs</t>
  </si>
  <si>
    <t>WSAS-BPAC Ticket Income-40204</t>
  </si>
  <si>
    <t>40204</t>
  </si>
  <si>
    <t>BPAC Ticket Income</t>
  </si>
  <si>
    <t>WSAS-BPAC Ticket Income-40204-60023</t>
  </si>
  <si>
    <t>WSAS-Mishkin Art Gallery-40210</t>
  </si>
  <si>
    <t>65009</t>
  </si>
  <si>
    <t>Art Gallery</t>
  </si>
  <si>
    <t>40210</t>
  </si>
  <si>
    <t>Mishkin Art Gallery</t>
  </si>
  <si>
    <t>WSAS-Mishkin Art Gallery-40210-65009</t>
  </si>
  <si>
    <t>College Now Program</t>
  </si>
  <si>
    <t>251</t>
  </si>
  <si>
    <t>Library, PCMH</t>
  </si>
  <si>
    <t>204000</t>
  </si>
  <si>
    <t xml:space="preserve"> Library (20-40)</t>
  </si>
  <si>
    <t>Library-Library, Friends of-40252</t>
  </si>
  <si>
    <t>40252</t>
  </si>
  <si>
    <t>Library, Friends of</t>
  </si>
  <si>
    <t>Library-Library, Friends of-40252-70054</t>
  </si>
  <si>
    <t>Library-Library Miscellaneous-40253</t>
  </si>
  <si>
    <t>40253</t>
  </si>
  <si>
    <t>Library Miscellaneous</t>
  </si>
  <si>
    <t>Library-Library Miscellaneous-40253-70054</t>
  </si>
  <si>
    <t>Library-Library Corporation-40254</t>
  </si>
  <si>
    <t>40254</t>
  </si>
  <si>
    <t>Library Corporation</t>
  </si>
  <si>
    <t>Library-Library Corporation-40254-70054</t>
  </si>
  <si>
    <t>GIS &amp; Data Services Support</t>
  </si>
  <si>
    <t>VPEM-Summer Leadership Academy-40062</t>
  </si>
  <si>
    <t>Summer Leadership Academy</t>
  </si>
  <si>
    <t>VPSA-Athletic Swimming Program-40081</t>
  </si>
  <si>
    <t>40081</t>
  </si>
  <si>
    <t>Athletic Swimming Program</t>
  </si>
  <si>
    <t>VPSA-Athletic Swimming Program-40081-75012</t>
  </si>
  <si>
    <t>ZSB-Graduate Career Services ZSB-40108</t>
  </si>
  <si>
    <t>Graduate Career Services ZSB</t>
  </si>
  <si>
    <t>ZSB-Graduate Programs-40127</t>
  </si>
  <si>
    <t>40127</t>
  </si>
  <si>
    <t>ZSB-Graduate Programs-40127-75018</t>
  </si>
  <si>
    <t>75055</t>
  </si>
  <si>
    <t>Student Affairs Administration</t>
  </si>
  <si>
    <t>ZSB-Graduate Programs-40127-75055</t>
  </si>
  <si>
    <t>VPSA-Administrative Overhead-40003</t>
  </si>
  <si>
    <t>40003</t>
  </si>
  <si>
    <t>Administrative Overhead</t>
  </si>
  <si>
    <t>VPSA-Administrative Overhead-40003-75060</t>
  </si>
  <si>
    <t>VPSA-Student Life-40085</t>
  </si>
  <si>
    <t>40085</t>
  </si>
  <si>
    <t>Student Life</t>
  </si>
  <si>
    <t>VPSA-Student Life-40085-75060</t>
  </si>
  <si>
    <t>WSAS-Graduate Career Service WSAS-40211</t>
  </si>
  <si>
    <t>75073</t>
  </si>
  <si>
    <t>Student Services</t>
  </si>
  <si>
    <t>40211</t>
  </si>
  <si>
    <t>Graduate Career Service WSAS</t>
  </si>
  <si>
    <t>WSAS-Graduate Career Service WSAS-40211-75073</t>
  </si>
  <si>
    <t>VPAF-Controller's Office-40041</t>
  </si>
  <si>
    <t>40041</t>
  </si>
  <si>
    <t>Controller's Office</t>
  </si>
  <si>
    <t>201500</t>
  </si>
  <si>
    <t xml:space="preserve"> Admin &amp; Finance(20-15)</t>
  </si>
  <si>
    <t>VPAF-Controller's Office-40041-80002</t>
  </si>
  <si>
    <t>VPAF-Exchange Account-40282</t>
  </si>
  <si>
    <t>40282</t>
  </si>
  <si>
    <t>Exchange Account</t>
  </si>
  <si>
    <t>VPAF-Exchange Account-40282-80045</t>
  </si>
  <si>
    <t>80048</t>
  </si>
  <si>
    <t>Facility Maintenance Operation</t>
  </si>
  <si>
    <t>VPAF-Endowment Funds 3-40180-80048</t>
  </si>
  <si>
    <t>80049</t>
  </si>
  <si>
    <t>400</t>
  </si>
  <si>
    <t>40040</t>
  </si>
  <si>
    <t>VPAF-Conference Center-40040-80049</t>
  </si>
  <si>
    <t>VPCA</t>
  </si>
  <si>
    <t>VPCA-Alumni Events-40012</t>
  </si>
  <si>
    <t>80069</t>
  </si>
  <si>
    <t>College Relations Operations</t>
  </si>
  <si>
    <t>350</t>
  </si>
  <si>
    <t>40012</t>
  </si>
  <si>
    <t>Alumni Events</t>
  </si>
  <si>
    <t>200800</t>
  </si>
  <si>
    <t xml:space="preserve"> College Advancement (20-08)</t>
  </si>
  <si>
    <t>VPCA-Alumni Events-40012-80069</t>
  </si>
  <si>
    <t>VPCA-Real Estate Club-40014</t>
  </si>
  <si>
    <t>40014</t>
  </si>
  <si>
    <t>Real Estate Club</t>
  </si>
  <si>
    <t>VPCA-Real Estate Club-40014-80069</t>
  </si>
  <si>
    <t>VPCA-Endowment Funds 3-40180</t>
  </si>
  <si>
    <t>VPCA-Endowment Funds 3-40180-80069</t>
  </si>
  <si>
    <t>VPISD-BCTC Staff Development-40250</t>
  </si>
  <si>
    <t>BCTC Staff Development</t>
  </si>
  <si>
    <t>40255</t>
  </si>
  <si>
    <t>VPISD-BCTC Media Support-40255-80073</t>
  </si>
  <si>
    <t>VPISD-BCTC Hardware Replacement-40256</t>
  </si>
  <si>
    <t>40256</t>
  </si>
  <si>
    <t>BCTC Hardware Replacement</t>
  </si>
  <si>
    <t>VPISD-BCTC Hardware Replacement-40256-80073</t>
  </si>
  <si>
    <t>ZSB-Zicklin-Graduate Admissions-40121</t>
  </si>
  <si>
    <t>Zicklin-Graduate Admissions</t>
  </si>
  <si>
    <t>ZSB-Graduate Programs-40127-80101</t>
  </si>
  <si>
    <t>Dean's Art Fund</t>
  </si>
  <si>
    <t>WSAS-Concessions/Merchandise Income-40213</t>
  </si>
  <si>
    <t>40213</t>
  </si>
  <si>
    <t>Concessions/Merchandise Income</t>
  </si>
  <si>
    <t>VPAF-Administrative Management-40042</t>
  </si>
  <si>
    <t>80149</t>
  </si>
  <si>
    <t>Facilities Planning Operations</t>
  </si>
  <si>
    <t>40042</t>
  </si>
  <si>
    <t>Administrative Management</t>
  </si>
  <si>
    <t>VPAF-Administrative Management-40042-80149</t>
  </si>
  <si>
    <t>VPAF-Campus Operations-40043</t>
  </si>
  <si>
    <t>Campus Operations</t>
  </si>
  <si>
    <t>President-CUNY Additional Resources-40005</t>
  </si>
  <si>
    <t>250</t>
  </si>
  <si>
    <t>40005</t>
  </si>
  <si>
    <t>CUNY Additional Resources</t>
  </si>
  <si>
    <t>President-CUNY Additional Resources-40005-80250</t>
  </si>
  <si>
    <t>President-Administrative Overhead-40003</t>
  </si>
  <si>
    <t>President-Administrative Overhead-40003-80250</t>
  </si>
  <si>
    <t>Acad Aff-Provost-40021</t>
  </si>
  <si>
    <t>80259</t>
  </si>
  <si>
    <t>Provost Operations</t>
  </si>
  <si>
    <t>40021</t>
  </si>
  <si>
    <t>Provost</t>
  </si>
  <si>
    <t>Acad Aff-Provost-40021-80259</t>
  </si>
  <si>
    <t>80274</t>
  </si>
  <si>
    <t>Security Operations</t>
  </si>
  <si>
    <t>VPAF-Administrative Management-40042-80274</t>
  </si>
  <si>
    <t>VPAF-Public Safety-40044</t>
  </si>
  <si>
    <t>Public Safety</t>
  </si>
  <si>
    <t>80299</t>
  </si>
  <si>
    <t>VP Finance and Administration</t>
  </si>
  <si>
    <t>VPAF-Administrative Management-40042-80299</t>
  </si>
  <si>
    <t>New Account Name (Division, Program Descr, Program Code)</t>
  </si>
  <si>
    <t>Ledger</t>
  </si>
  <si>
    <t>Fund</t>
  </si>
  <si>
    <t>use for Vlookup Division</t>
  </si>
  <si>
    <t>CUNYFIRST GL Dept Code</t>
  </si>
  <si>
    <t>CUNYFIRST GL Dept. Description                     (University Shared)</t>
  </si>
  <si>
    <t>CUNYFIRST HCM Dept Code</t>
  </si>
  <si>
    <t>CUNYFIRST HCM Dept Description</t>
  </si>
  <si>
    <t>Major Purpose Descr</t>
  </si>
  <si>
    <t xml:space="preserve">Operating Unit </t>
  </si>
  <si>
    <t>Opearting Unit Descr</t>
  </si>
  <si>
    <t xml:space="preserve">Program </t>
  </si>
  <si>
    <t xml:space="preserve">Special Initiatives </t>
  </si>
  <si>
    <t xml:space="preserve"> Special Initiatives Descr</t>
  </si>
  <si>
    <t>Former Account Number</t>
  </si>
  <si>
    <t>Acad Aff-College Now Program-40020</t>
  </si>
  <si>
    <t>NTL</t>
  </si>
  <si>
    <t>NTL65017</t>
  </si>
  <si>
    <t>Instruction</t>
  </si>
  <si>
    <t>OU not applicable</t>
  </si>
  <si>
    <t>-</t>
  </si>
  <si>
    <t>College Now Discretionary</t>
  </si>
  <si>
    <t>(20-10)011 - 11</t>
  </si>
  <si>
    <t>NTL80259</t>
  </si>
  <si>
    <t>VP Academic Affairs &amp; Provost</t>
  </si>
  <si>
    <t>General Administration</t>
  </si>
  <si>
    <t>Provost Baruch College</t>
  </si>
  <si>
    <t>A20 10 012</t>
  </si>
  <si>
    <t>NTL60196</t>
  </si>
  <si>
    <t>Schwartz Communication Center</t>
  </si>
  <si>
    <t>B L Schwartz Communication I</t>
  </si>
  <si>
    <t>A20 10 014</t>
  </si>
  <si>
    <t>NTL10103</t>
  </si>
  <si>
    <t xml:space="preserve">Tools for Clear Speech   </t>
  </si>
  <si>
    <t>(20-10)019 - 19</t>
  </si>
  <si>
    <t>NTL10405</t>
  </si>
  <si>
    <t>Dean's Office - SPA</t>
  </si>
  <si>
    <t>Operations &amp; Finance</t>
  </si>
  <si>
    <t>(20-35)026 - 26</t>
  </si>
  <si>
    <t>Dean's Discretionary Fund</t>
  </si>
  <si>
    <t>(20-35)010 - 10</t>
  </si>
  <si>
    <t>NTL10250</t>
  </si>
  <si>
    <t>Non-Degree Domestic Programs</t>
  </si>
  <si>
    <t>A20 35 023</t>
  </si>
  <si>
    <t>Non-Degree International Program</t>
  </si>
  <si>
    <t>A20 35 025</t>
  </si>
  <si>
    <t>NTL80250</t>
  </si>
  <si>
    <t>President's Office</t>
  </si>
  <si>
    <t xml:space="preserve">DFG - Administrative Overhead     </t>
  </si>
  <si>
    <t>(20-03)003 - 03</t>
  </si>
  <si>
    <t xml:space="preserve">Legal Development Fund             </t>
  </si>
  <si>
    <t>(20-03)004 - 04</t>
  </si>
  <si>
    <t>NTL80299</t>
  </si>
  <si>
    <t>VP for Admin &amp; Finance</t>
  </si>
  <si>
    <t>Administrative Management Svcs</t>
  </si>
  <si>
    <t>A20 15 008</t>
  </si>
  <si>
    <t>NTL80149</t>
  </si>
  <si>
    <t>Campus Facilities &amp; Operations</t>
  </si>
  <si>
    <t>A20 15 030</t>
  </si>
  <si>
    <t>NTL80049</t>
  </si>
  <si>
    <t>Operation &amp; Maintence of Plant</t>
  </si>
  <si>
    <t>NTL80002</t>
  </si>
  <si>
    <t>A20 15 003</t>
  </si>
  <si>
    <t>Endowment Fund</t>
  </si>
  <si>
    <t>A20 90 003</t>
  </si>
  <si>
    <t>Baruch Endowment 4</t>
  </si>
  <si>
    <t>A-20-90-04</t>
  </si>
  <si>
    <t>VPAF-Endowment Funds 5-40182</t>
  </si>
  <si>
    <t>Endowment Funds 5</t>
  </si>
  <si>
    <t>VPAF-Endowment Funds 6-40183</t>
  </si>
  <si>
    <t>Endowment Funds 6</t>
  </si>
  <si>
    <t>VPAF-Payroll Advances-40280</t>
  </si>
  <si>
    <t>Payroll Advances</t>
  </si>
  <si>
    <t>A20 15 017</t>
  </si>
  <si>
    <t>NTL80045</t>
  </si>
  <si>
    <t xml:space="preserve">Exchange Account </t>
  </si>
  <si>
    <t>NTL80274</t>
  </si>
  <si>
    <t>Institutional Support</t>
  </si>
  <si>
    <t>A20 15 034</t>
  </si>
  <si>
    <t>NTL80069</t>
  </si>
  <si>
    <t>College Advancement</t>
  </si>
  <si>
    <t>CAD - Alumni Events</t>
  </si>
  <si>
    <t>(20-08)012 - 12</t>
  </si>
  <si>
    <t>A20 08 014</t>
  </si>
  <si>
    <t>NTL10393</t>
  </si>
  <si>
    <t>VP-Enrollment Management</t>
  </si>
  <si>
    <t>A20 20 010</t>
  </si>
  <si>
    <t>NTL75065</t>
  </si>
  <si>
    <t>Financial Aid</t>
  </si>
  <si>
    <t>A20 20 009</t>
  </si>
  <si>
    <t>NTL75002</t>
  </si>
  <si>
    <t>Undergraduate Admissions</t>
  </si>
  <si>
    <t>A20 20 011</t>
  </si>
  <si>
    <t>NTL75037</t>
  </si>
  <si>
    <t xml:space="preserve"> 20-20-015 OVP-EM SWUFE Support Svcs</t>
  </si>
  <si>
    <t>(20-20)015 - 15</t>
  </si>
  <si>
    <t>NTL80073</t>
  </si>
  <si>
    <t>BCTC - Computing &amp; Tech Ctr</t>
  </si>
  <si>
    <t>Hardware Replacement - BC</t>
  </si>
  <si>
    <t>(20-40)008 - 08</t>
  </si>
  <si>
    <t>A20 40 001</t>
  </si>
  <si>
    <t>VPISD-GIS &amp; Data Services Support-40257</t>
  </si>
  <si>
    <t>NTL70054</t>
  </si>
  <si>
    <t>A20 40 009</t>
  </si>
  <si>
    <t>VPISD-Library Corporation-40254</t>
  </si>
  <si>
    <t>A20 40 005</t>
  </si>
  <si>
    <t>VPISD-Library, Friends of-40252</t>
  </si>
  <si>
    <t>Friends Of Library</t>
  </si>
  <si>
    <t>A20 40 003</t>
  </si>
  <si>
    <t>VPISD-Library Miscellaneous-40253</t>
  </si>
  <si>
    <t>PCMH Library</t>
  </si>
  <si>
    <t>A20 40 002</t>
  </si>
  <si>
    <t>VPISD-Library, PCMH-40251</t>
  </si>
  <si>
    <t>Miscellaneous Library</t>
  </si>
  <si>
    <t>A20 40 004</t>
  </si>
  <si>
    <t>NTL75012</t>
  </si>
  <si>
    <t>Athletic &amp; Recreation (ARC)</t>
  </si>
  <si>
    <t>Athletic Recreation Complex</t>
  </si>
  <si>
    <t>A20 20 004</t>
  </si>
  <si>
    <t>A20 20 002</t>
  </si>
  <si>
    <t>NTL75070</t>
  </si>
  <si>
    <t>Career Development Center</t>
  </si>
  <si>
    <t>A20 20 003</t>
  </si>
  <si>
    <t>NTL75056</t>
  </si>
  <si>
    <t>Dean of Students</t>
  </si>
  <si>
    <t>(20-20)014 - 14</t>
  </si>
  <si>
    <t>NTL75060</t>
  </si>
  <si>
    <t>A20 20 012</t>
  </si>
  <si>
    <t>NTL75126</t>
  </si>
  <si>
    <t>Student Disability Services</t>
  </si>
  <si>
    <t>Student With Disabilities</t>
  </si>
  <si>
    <t>A20 20 007</t>
  </si>
  <si>
    <t>VPSA-Summer Camp-40080</t>
  </si>
  <si>
    <t>Summer Camp</t>
  </si>
  <si>
    <t>A20 20 001</t>
  </si>
  <si>
    <t>NTL60023</t>
  </si>
  <si>
    <t>Public Service</t>
  </si>
  <si>
    <t>Baruch Performing Arts Cntr</t>
  </si>
  <si>
    <t>A20 30 007</t>
  </si>
  <si>
    <t>WSAS - BPAC- Ticket Income</t>
  </si>
  <si>
    <t>A20 30 009</t>
  </si>
  <si>
    <t>NTL80109</t>
  </si>
  <si>
    <t>Dean's Office - WSAS</t>
  </si>
  <si>
    <t>Concessions &amp; Merchandise Income</t>
  </si>
  <si>
    <t>A20 30 021</t>
  </si>
  <si>
    <t>NTL10060</t>
  </si>
  <si>
    <t>Communication Studies</t>
  </si>
  <si>
    <t>WSAS - CCI Program</t>
  </si>
  <si>
    <t>(20-30)015 - 15</t>
  </si>
  <si>
    <t>WSAS - Dean's General Fund</t>
  </si>
  <si>
    <t>(20-30)001 - 01</t>
  </si>
  <si>
    <t>NTL10115</t>
  </si>
  <si>
    <t>WSAS - FPA-Ticket Income</t>
  </si>
  <si>
    <t>(20-30)011 - 11</t>
  </si>
  <si>
    <t>NTL75073</t>
  </si>
  <si>
    <t>Weissman Graduate Programs</t>
  </si>
  <si>
    <t>Weissman Grad. Career Services</t>
  </si>
  <si>
    <t>A20 30 018</t>
  </si>
  <si>
    <t>NTL10195</t>
  </si>
  <si>
    <t>WSAS - MFE Program</t>
  </si>
  <si>
    <t>(20-30)014 - 14</t>
  </si>
  <si>
    <t>WSAS-Math Seminars-40209</t>
  </si>
  <si>
    <t>Math Seminars</t>
  </si>
  <si>
    <t>WSAS - Math Seminars</t>
  </si>
  <si>
    <t>A20 30 016</t>
  </si>
  <si>
    <t>NTL65009</t>
  </si>
  <si>
    <t>474 30</t>
  </si>
  <si>
    <t>A20 30 020</t>
  </si>
  <si>
    <t>WSAS - Technology Fund</t>
  </si>
  <si>
    <t>A20 30 004</t>
  </si>
  <si>
    <t>ZSB-Business Consulting Program-40150</t>
  </si>
  <si>
    <t>NTL10381</t>
  </si>
  <si>
    <t>Dean's Office - ZSB</t>
  </si>
  <si>
    <t>Business Consulting Program</t>
  </si>
  <si>
    <t>A20 25 076</t>
  </si>
  <si>
    <t>Baruch Confucius Institute for Global Finance</t>
  </si>
  <si>
    <t>(20-25)073 - 73</t>
  </si>
  <si>
    <t>A20 25 024</t>
  </si>
  <si>
    <t>Zicklin- Dean's General Fund</t>
  </si>
  <si>
    <t>(20-25)025 - 25</t>
  </si>
  <si>
    <t>NTL10088</t>
  </si>
  <si>
    <t>Bert Wasserman Dept Eco &amp; Fin</t>
  </si>
  <si>
    <t>A20 25 002</t>
  </si>
  <si>
    <t>ZSB-Graduate Academic Advising ZSB-40127</t>
  </si>
  <si>
    <t>NTL80101</t>
  </si>
  <si>
    <t>Graduate Programs - ZSB</t>
  </si>
  <si>
    <t>Graduate Academic Advising ZSB</t>
  </si>
  <si>
    <t>Graduate Academic Advising</t>
  </si>
  <si>
    <t>(20-25)047 - 47</t>
  </si>
  <si>
    <t>NTL75018</t>
  </si>
  <si>
    <t>Graduate Career Services</t>
  </si>
  <si>
    <t>(20-25)022 - 22</t>
  </si>
  <si>
    <t>NTL10181</t>
  </si>
  <si>
    <t>Department of Law DFG</t>
  </si>
  <si>
    <t>(20-25)074 - 74</t>
  </si>
  <si>
    <t>NTL10190</t>
  </si>
  <si>
    <t>N P Loomba Dept of Mgt </t>
  </si>
  <si>
    <t>A20 25 007</t>
  </si>
  <si>
    <t>NTL60195</t>
  </si>
  <si>
    <t>Newman Real Estate Inst (NREI)</t>
  </si>
  <si>
    <t>A20 25 048</t>
  </si>
  <si>
    <t>Non-Degree Account</t>
  </si>
  <si>
    <t>(20-25)059 - 59</t>
  </si>
  <si>
    <t>(20-25)066 - 66</t>
  </si>
  <si>
    <t>Real Estate Certificate Program</t>
  </si>
  <si>
    <t>(20-25)070 - 70</t>
  </si>
  <si>
    <t>n/a</t>
  </si>
  <si>
    <t>Schwartz Faculty Activity Exp</t>
  </si>
  <si>
    <t>A20 25 049</t>
  </si>
  <si>
    <t>ZBS - Sigma Iota Epsilon</t>
  </si>
  <si>
    <t>A20 25 010</t>
  </si>
  <si>
    <t>NTL10291</t>
  </si>
  <si>
    <t>Statistics &amp; Computer Info</t>
  </si>
  <si>
    <t>Intl.Prog.-Statistics/CIS</t>
  </si>
  <si>
    <t>(20-25)050 - 50</t>
  </si>
  <si>
    <t>NTL10005</t>
  </si>
  <si>
    <t>Stan Ross Dept Accountancy</t>
  </si>
  <si>
    <t>A20 25 009</t>
  </si>
  <si>
    <t>NTL60199</t>
  </si>
  <si>
    <t>Subotnick Fin'l Services Ctr</t>
  </si>
  <si>
    <t>A20 25 038</t>
  </si>
  <si>
    <t>SWUFE 3+1 - Chengdu, China</t>
  </si>
  <si>
    <t>A20 25 069</t>
  </si>
  <si>
    <t>ZSB-SWUFE Management Fee-40146</t>
  </si>
  <si>
    <t>SWUFE Management Fee</t>
  </si>
  <si>
    <t>A20 25 072</t>
  </si>
  <si>
    <t>PhD Program-SWUFE</t>
  </si>
  <si>
    <t>A20 25 053</t>
  </si>
  <si>
    <t>NTL60198</t>
  </si>
  <si>
    <t>Lawrence Field Ctr Ent/Sm Bus</t>
  </si>
  <si>
    <t>Undergraduate Programs and Activities</t>
  </si>
  <si>
    <t>A20 25 056</t>
  </si>
  <si>
    <t>NTL60200</t>
  </si>
  <si>
    <t>Weissman Ctr for Intl Business</t>
  </si>
  <si>
    <t>Int'l Program - Weissman Ctr.</t>
  </si>
  <si>
    <t>A20 25 037</t>
  </si>
  <si>
    <t>Zicklin - Graduate Admissions</t>
  </si>
  <si>
    <t>A20 25 041</t>
  </si>
  <si>
    <t>NTL70001</t>
  </si>
  <si>
    <t>Academic Affairs</t>
  </si>
  <si>
    <t>Provost-Teaching Operations</t>
  </si>
  <si>
    <t>Global Initiatives</t>
  </si>
  <si>
    <t>A20 10 018</t>
  </si>
  <si>
    <t>Executive MPA (Degree Program)</t>
  </si>
  <si>
    <t>A30 35 001</t>
  </si>
  <si>
    <t>NTL65040</t>
  </si>
  <si>
    <t>Executive Programs - ZSB</t>
  </si>
  <si>
    <t>Executive Business DPS</t>
  </si>
  <si>
    <t>Executve Business Doctora</t>
  </si>
  <si>
    <t>(30-25)008 - 08</t>
  </si>
  <si>
    <t>A30 25 001</t>
  </si>
  <si>
    <t>Executive MBA - Healthcare Administration</t>
  </si>
  <si>
    <t>A30 25 014</t>
  </si>
  <si>
    <t>(30-25)003 - 03</t>
  </si>
  <si>
    <t>Executive MS - HR Management</t>
  </si>
  <si>
    <t>A30 25 013</t>
  </si>
  <si>
    <t>Global MS in Entrepreneurship - Model 1</t>
  </si>
  <si>
    <t>A30 25 015</t>
  </si>
  <si>
    <t>Global MS in Finance - Model 1</t>
  </si>
  <si>
    <t>(30-25)017 - 17</t>
  </si>
  <si>
    <t>Global MS Finance–2</t>
  </si>
  <si>
    <t>Global MS in Finance - XJU Model 2</t>
  </si>
  <si>
    <t>A30 25 018</t>
  </si>
  <si>
    <t>NTL10192</t>
  </si>
  <si>
    <t>Allen Aaronson Dept of Mkt/IB</t>
  </si>
  <si>
    <t>Executive MS In Marketing (EMSM)</t>
  </si>
  <si>
    <t>A30 25 009</t>
  </si>
  <si>
    <t>A20 25 075</t>
  </si>
  <si>
    <t>Types of Disbursement</t>
  </si>
  <si>
    <t>State</t>
  </si>
  <si>
    <t>Expense Entries</t>
  </si>
  <si>
    <t>Date 1</t>
  </si>
  <si>
    <t>Exe/Global Divisions</t>
  </si>
  <si>
    <t>Expense Account Code</t>
  </si>
  <si>
    <t>Expense Account Name</t>
  </si>
  <si>
    <t>Award Recipient</t>
  </si>
  <si>
    <t>AL</t>
  </si>
  <si>
    <t>1-5</t>
  </si>
  <si>
    <t>AK</t>
  </si>
  <si>
    <t>1-20</t>
  </si>
  <si>
    <t>Refund</t>
  </si>
  <si>
    <t>AZ</t>
  </si>
  <si>
    <t>Vendor Payment</t>
  </si>
  <si>
    <t>AR</t>
  </si>
  <si>
    <t>Auto Maintenance and Supplies</t>
  </si>
  <si>
    <t>Honorarium &amp; Professional Fees</t>
  </si>
  <si>
    <t>CA</t>
  </si>
  <si>
    <t>Auto-Fuel</t>
  </si>
  <si>
    <t>CO</t>
  </si>
  <si>
    <t>CT</t>
  </si>
  <si>
    <t>Books</t>
  </si>
  <si>
    <t>DE</t>
  </si>
  <si>
    <t>Classroom Books</t>
  </si>
  <si>
    <t>FL</t>
  </si>
  <si>
    <t>Collection Agency Costs</t>
  </si>
  <si>
    <t>GA</t>
  </si>
  <si>
    <t>College Work Study-Matching</t>
  </si>
  <si>
    <t>HI</t>
  </si>
  <si>
    <t>Commencement / Ceremonies etc.</t>
  </si>
  <si>
    <t>ID</t>
  </si>
  <si>
    <t>Select  Account/Object by:</t>
  </si>
  <si>
    <t>Comp Hardware =&gt;5K</t>
  </si>
  <si>
    <t>IL</t>
  </si>
  <si>
    <t>Comp Software =&gt; $5K</t>
  </si>
  <si>
    <t>IN</t>
  </si>
  <si>
    <t>Computer Hardware &lt; $5K</t>
  </si>
  <si>
    <t>IA</t>
  </si>
  <si>
    <t>Number</t>
  </si>
  <si>
    <t>Conference Conv Seminar</t>
  </si>
  <si>
    <t>KS</t>
  </si>
  <si>
    <t>Copy/Reproduction Services</t>
  </si>
  <si>
    <t>KY</t>
  </si>
  <si>
    <t>Dormitory Housing Expense</t>
  </si>
  <si>
    <t>LA</t>
  </si>
  <si>
    <t>Employer FICA Tax</t>
  </si>
  <si>
    <t>ME</t>
  </si>
  <si>
    <t>MD</t>
  </si>
  <si>
    <t>Express Mail</t>
  </si>
  <si>
    <t>MA</t>
  </si>
  <si>
    <t>Select Expense/Project by:</t>
  </si>
  <si>
    <t>Food Services and Catering</t>
  </si>
  <si>
    <t>MI</t>
  </si>
  <si>
    <t>Graduate Assistant</t>
  </si>
  <si>
    <t>MN</t>
  </si>
  <si>
    <t xml:space="preserve">Name </t>
  </si>
  <si>
    <t>Honorariums &amp; Lecture Fees</t>
  </si>
  <si>
    <t>MS</t>
  </si>
  <si>
    <t>Individual Prof. Mmbrshp. Fees</t>
  </si>
  <si>
    <t>MO</t>
  </si>
  <si>
    <t>Insurance-Other</t>
  </si>
  <si>
    <t>MT</t>
  </si>
  <si>
    <t>IT Supplies</t>
  </si>
  <si>
    <t>NE</t>
  </si>
  <si>
    <t>Laboratory Supplies</t>
  </si>
  <si>
    <t>NV</t>
  </si>
  <si>
    <t>Landscaping</t>
  </si>
  <si>
    <t>NH</t>
  </si>
  <si>
    <t>Loan Int Cancel Math/Sci 30%</t>
  </si>
  <si>
    <t>Local Travel-NonPSC Grnd Trans</t>
  </si>
  <si>
    <t>NM</t>
  </si>
  <si>
    <t>Local Travel-PSC Grnd Trans</t>
  </si>
  <si>
    <t>NY</t>
  </si>
  <si>
    <t>Maint and Cleaning Supplies</t>
  </si>
  <si>
    <t>NC</t>
  </si>
  <si>
    <t>Maintenance-Computer Equip</t>
  </si>
  <si>
    <t>ND</t>
  </si>
  <si>
    <t>Maintenance-Elevator</t>
  </si>
  <si>
    <t>OH</t>
  </si>
  <si>
    <t>Maintenance-Escalator</t>
  </si>
  <si>
    <t>OK</t>
  </si>
  <si>
    <t>OR</t>
  </si>
  <si>
    <t>Maintenance-General</t>
  </si>
  <si>
    <t>PA</t>
  </si>
  <si>
    <t>Maintenance-Office Equipment</t>
  </si>
  <si>
    <t>RI</t>
  </si>
  <si>
    <t>Maintenance-Security System</t>
  </si>
  <si>
    <t>SC</t>
  </si>
  <si>
    <t>Maintenance-Software</t>
  </si>
  <si>
    <t>SD</t>
  </si>
  <si>
    <t>Med Lab Surg Equip &lt;$5K</t>
  </si>
  <si>
    <t>TN</t>
  </si>
  <si>
    <t>Misc. Administrative Fees</t>
  </si>
  <si>
    <t>TX</t>
  </si>
  <si>
    <t>MTA Payroll Tax Impact</t>
  </si>
  <si>
    <t>UT</t>
  </si>
  <si>
    <t>Music Inst. Parts &amp; Perfmnces</t>
  </si>
  <si>
    <t>VT</t>
  </si>
  <si>
    <t>VA</t>
  </si>
  <si>
    <t>Non-Instruct Full Time</t>
  </si>
  <si>
    <t>WA</t>
  </si>
  <si>
    <t>Non-Instruct: Non-PSC PT</t>
  </si>
  <si>
    <t>WV</t>
  </si>
  <si>
    <t>Office Equipment &lt; $5K</t>
  </si>
  <si>
    <t>WI</t>
  </si>
  <si>
    <t>Office Furniture &lt; $5K</t>
  </si>
  <si>
    <t>WY</t>
  </si>
  <si>
    <t>Office Supplies</t>
  </si>
  <si>
    <t>Other Classroom Supplies</t>
  </si>
  <si>
    <t>Other equipment  &lt; $5K</t>
  </si>
  <si>
    <t>Other Expenses</t>
  </si>
  <si>
    <t>Other Fringe Benefits</t>
  </si>
  <si>
    <t>Other Liabilities</t>
  </si>
  <si>
    <t>Other NonOperating Expense</t>
  </si>
  <si>
    <t>Other Supplies</t>
  </si>
  <si>
    <t>Out of Town-BOT Airfare</t>
  </si>
  <si>
    <t>Out of Town-Non PSC Grnd Trans</t>
  </si>
  <si>
    <t>Out of Town-Non PSC Lodging</t>
  </si>
  <si>
    <t>Out of Town-Non PSC Meals</t>
  </si>
  <si>
    <t>Out of Town-NonPSC Airfare</t>
  </si>
  <si>
    <t>Out of Town-NonPSC Auto Rent</t>
  </si>
  <si>
    <t>Out of Town-PSC Grnd Trans</t>
  </si>
  <si>
    <t>Out of Town-PSC Lodging</t>
  </si>
  <si>
    <t>Paper Supplies</t>
  </si>
  <si>
    <t>Periodicals/Subscriptions</t>
  </si>
  <si>
    <t>Postage</t>
  </si>
  <si>
    <t>Printing &amp; Publishing Services</t>
  </si>
  <si>
    <t>Professional Memberships</t>
  </si>
  <si>
    <t>Promotions Expense</t>
  </si>
  <si>
    <t>Property, Parkng &amp; Other Taxes</t>
  </si>
  <si>
    <t>Rentals - Office Equipment</t>
  </si>
  <si>
    <t>Rentals - Other</t>
  </si>
  <si>
    <t>Scholarship Awards</t>
  </si>
  <si>
    <t>Service-Interpreter</t>
  </si>
  <si>
    <t>Services - Advertising Pub Rel</t>
  </si>
  <si>
    <t>Services - Legal fees</t>
  </si>
  <si>
    <t>Services - Training</t>
  </si>
  <si>
    <t>Services-Catering</t>
  </si>
  <si>
    <t>Services-Cleaning</t>
  </si>
  <si>
    <t>Services-Info Technology</t>
  </si>
  <si>
    <t>Services-Other</t>
  </si>
  <si>
    <t>Services-Other Consulting</t>
  </si>
  <si>
    <t>Services-Security Guard/Svcs</t>
  </si>
  <si>
    <t>Services-Special</t>
  </si>
  <si>
    <t>Services-Temporary</t>
  </si>
  <si>
    <t>Shipping</t>
  </si>
  <si>
    <t>Software &lt; $5K</t>
  </si>
  <si>
    <t>Sp Events Ceremonies Benefits</t>
  </si>
  <si>
    <t>Special Events</t>
  </si>
  <si>
    <t>Telephone Serv &amp; Maintenance</t>
  </si>
  <si>
    <t>Training programs</t>
  </si>
  <si>
    <t>Unemployment Insurance</t>
  </si>
  <si>
    <t>Uniform Allowance</t>
  </si>
  <si>
    <t>Legal Services</t>
  </si>
  <si>
    <t>Office for Teaching &amp; Learning</t>
  </si>
  <si>
    <t>Budget and Planning Operations</t>
  </si>
  <si>
    <t>Human Resources Operations</t>
  </si>
  <si>
    <t>Purchasing</t>
  </si>
  <si>
    <t>Center, Student Entrprneurship</t>
  </si>
  <si>
    <t>Counseling-Academic</t>
  </si>
  <si>
    <t>Column1</t>
  </si>
  <si>
    <t>BAR55-Exe\ZSB</t>
  </si>
  <si>
    <t>BAR55\ZSB</t>
  </si>
  <si>
    <t>BAR55\Acad Aff</t>
  </si>
  <si>
    <t>BAR55\VPAF</t>
  </si>
  <si>
    <t>BAR55\WSAS</t>
  </si>
  <si>
    <t>BAR55\MSPIA</t>
  </si>
  <si>
    <t>BAR55-Exe\MSPIA</t>
  </si>
  <si>
    <t>BAR55\VPISD</t>
  </si>
  <si>
    <t>BAR55\Library</t>
  </si>
  <si>
    <t>BAR55\VPEM</t>
  </si>
  <si>
    <t>BAR55\VPSA</t>
  </si>
  <si>
    <t>BAR55\President</t>
  </si>
  <si>
    <t>BAR55\VPCA</t>
  </si>
  <si>
    <t>updated:07.07.25</t>
  </si>
  <si>
    <t>Budget/exp account</t>
  </si>
  <si>
    <t>Account Descr</t>
  </si>
  <si>
    <t>Dept</t>
  </si>
  <si>
    <t>Dept Descr</t>
  </si>
  <si>
    <t>Program Descr</t>
  </si>
  <si>
    <t>Rollup</t>
  </si>
  <si>
    <t>Budget Account</t>
  </si>
  <si>
    <t>PS/OTPS</t>
  </si>
  <si>
    <t>80000</t>
  </si>
  <si>
    <t>Expense</t>
  </si>
  <si>
    <t>Y</t>
  </si>
  <si>
    <t>40311</t>
  </si>
  <si>
    <t>ZSB Exe-Prog Funded Act.</t>
  </si>
  <si>
    <t>ZSB-ZSB Exe-Prog Funded Act.-40311</t>
  </si>
  <si>
    <t>ZSB-ZSB Exe-Prog Funded Act.-40311-10005</t>
  </si>
  <si>
    <t>40312</t>
  </si>
  <si>
    <t>ZSB Glob-Prog Funded Act.</t>
  </si>
  <si>
    <t>ZSB-ZSB Glob-Prog Funded Act.-40312</t>
  </si>
  <si>
    <t>ZSB-ZSB Glob-Prog Funded Act.-40312-10005</t>
  </si>
  <si>
    <t>ZSB-SWUFE 3+1 - Chengdu China-40143-10381</t>
  </si>
  <si>
    <t>ZSB-ZSB Exe-Prog Funded Act.-40311-10088</t>
  </si>
  <si>
    <t>Global Graduate Programs</t>
  </si>
  <si>
    <t>ZSB-Global Graduate Programs-40340</t>
  </si>
  <si>
    <t>ZSB-Global Graduate Programs-40340-10088-Exe</t>
  </si>
  <si>
    <t>ZSB-ZSB Exe-Prog Funded Act.-40311-10181</t>
  </si>
  <si>
    <t>ZSB-ZSB Glob-Prog Funded Act.-40312-10181</t>
  </si>
  <si>
    <t>ZSB-ZSB Exe-Prog Funded Act.-40311-10190</t>
  </si>
  <si>
    <t>ZSB-ZSB Glob-Prog Funded Act.-40312-10190</t>
  </si>
  <si>
    <t>ZSB-ZSB Exe-Prog Funded Act.-40311-10192</t>
  </si>
  <si>
    <t>ZSB-ZSB Glob-Prog Funded Act.-40312-10192</t>
  </si>
  <si>
    <t>ZSB-SWUFE 3+1 - Chengdu China-40143-10256</t>
  </si>
  <si>
    <t>ZSB-ZSB Exe-Prog Funded Act.-40311-10256</t>
  </si>
  <si>
    <t>ZSB-ZSB Glob-Prog Funded Act.-40312-10256</t>
  </si>
  <si>
    <t>ZSB-ZSB Exe-Prog Funded Act.-40311-10291</t>
  </si>
  <si>
    <t>ZSB-ZSB Glob-Prog Funded Act.-40312-10291</t>
  </si>
  <si>
    <t>10351</t>
  </si>
  <si>
    <t>Business PhD Program</t>
  </si>
  <si>
    <t>ZSB-SWUFE PhD Program-40133-10351</t>
  </si>
  <si>
    <t>ZSB-ZSB Exe-Prog Funded Act.-40311-10381</t>
  </si>
  <si>
    <t>ZSB-ZSB Glob-Prog Funded Act.-40312-10381</t>
  </si>
  <si>
    <t>ZSB-Global Graduate Programs-40340-10381-Exe</t>
  </si>
  <si>
    <t>10471</t>
  </si>
  <si>
    <t>Entrepreneurship &amp; Innovation</t>
  </si>
  <si>
    <t>ZSB-SWUFE 3+1 - Chengdu China-40143-10471</t>
  </si>
  <si>
    <t>ZSB-ZSB Exe-Prog Funded Act.-40311-10471</t>
  </si>
  <si>
    <t>ZSB-ZSB Glob-Prog Funded Act.-40312-10471</t>
  </si>
  <si>
    <t>WSAS-Concessions/Merchandise Income-40213-60023</t>
  </si>
  <si>
    <t>60074</t>
  </si>
  <si>
    <t>ZSB-ZSB Exe-Prog Funded Act.-40311-60074</t>
  </si>
  <si>
    <t>ZSB-ZSB Glob-Prog Funded Act.-40312-60074</t>
  </si>
  <si>
    <t>ZSB-ZSB Exe-Prog Funded Act.-40311-60195</t>
  </si>
  <si>
    <t>ZSB-ZSB Glob-Prog Funded Act.-40312-60195</t>
  </si>
  <si>
    <t>ZSB-ZSB Glob-Prog Funded Act.-40312-60198</t>
  </si>
  <si>
    <t>ZSB-ZSB Exe-Prog Funded Act.-40311-60199</t>
  </si>
  <si>
    <t>ZSB-ZSB Glob-Prog Funded Act.-40312-60199</t>
  </si>
  <si>
    <t>ZSB-SWUFE 3+1 - Chengdu China-40143-60200</t>
  </si>
  <si>
    <t>ZSB-ZSB Glob-Prog Funded Act.-40312-60200</t>
  </si>
  <si>
    <t>ZSB-ZSB Exe-Prog Funded Act.-40311-65040</t>
  </si>
  <si>
    <t>ZSB-ZSB Glob-Prog Funded Act.-40312-65040</t>
  </si>
  <si>
    <t>70062</t>
  </si>
  <si>
    <t>Acad Aff-Schwartz Communication Inst.-40022-70062</t>
  </si>
  <si>
    <t>ZSB-ZSB Exe-Prog Funded Act.-40311-75018</t>
  </si>
  <si>
    <t>ZSB-ZSB Glob-Prog Funded Act.-40312-75018</t>
  </si>
  <si>
    <t>75023</t>
  </si>
  <si>
    <t>ZSB-Dean's Honors Ceremony-40110-75023</t>
  </si>
  <si>
    <t>ZSB-SWUFE 3+1 - Chengdu China-40143-75023</t>
  </si>
  <si>
    <t>ZSB-ZSB Exe-Prog Funded Act.-40311-75023</t>
  </si>
  <si>
    <t>ZSB-ZSB Glob-Prog Funded Act.-40312-75023</t>
  </si>
  <si>
    <t>ZSB-ZSB Exe-Prog Funded Act.-40311-75055</t>
  </si>
  <si>
    <t>ZSB-ZSB Glob-Prog Funded Act.-40312-75055</t>
  </si>
  <si>
    <t>Acad Aff-Career Services-40082</t>
  </si>
  <si>
    <t>Acad Aff-Career Services-40082-75070</t>
  </si>
  <si>
    <t>VPAF-Exchange Account-40282-80002</t>
  </si>
  <si>
    <t>80037</t>
  </si>
  <si>
    <t>VPAF-Administrative Management-40042-80037</t>
  </si>
  <si>
    <t>VPAF-Administrative Management-40042-80048</t>
  </si>
  <si>
    <t>204500</t>
  </si>
  <si>
    <t>VP for Information Services</t>
  </si>
  <si>
    <t>ZSB-ZSB Exe-Prog Funded Act.-40311-80101</t>
  </si>
  <si>
    <t>ZSB-ZSB Glob-Prog Funded Act.-40312-80101</t>
  </si>
  <si>
    <t>80174</t>
  </si>
  <si>
    <t>VPAF-Administrative Management-40042-80174</t>
  </si>
  <si>
    <t>80199</t>
  </si>
  <si>
    <t>President-Legal Office-40004-80199</t>
  </si>
  <si>
    <t>80264</t>
  </si>
  <si>
    <t>VPAF-Administrative Management-40042-80264</t>
  </si>
  <si>
    <t>BAR55\ZSB\ZSB-ZSB Exe-Prog Funded Act.-40311</t>
  </si>
  <si>
    <t>BAR55\ZSB\ZSB-ZSB Glob-Prog Funded Act.-40312</t>
  </si>
  <si>
    <t>BAR55-Exe\ZSB\ZSB-Global Graduate Programs-40340</t>
  </si>
  <si>
    <t>BAR55\Acad Aff\Acad Aff-Career Services-40082</t>
  </si>
  <si>
    <t>ZSB-SWUFE PhD Program-40133-10088</t>
  </si>
  <si>
    <t>VPAF-Administrative Management-40042-80042</t>
  </si>
  <si>
    <t>VPEM-VA Reporting Fee-40064</t>
  </si>
  <si>
    <t>VPEM-VA Reporting Fee-40064-80268</t>
  </si>
  <si>
    <t>40064</t>
  </si>
  <si>
    <t>VA Reporting Fee</t>
  </si>
  <si>
    <t>BAR55\VPEM\VPEM-VA Reporting Fee-40064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</si>
</sst>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_(* \(#,##0.00\);_(* &quot;-&quot;??_);_(@_)"/>
    <numFmt numFmtId="164" formatCode="00000"/>
    <numFmt numFmtId="165" formatCode="0000"/>
    <numFmt numFmtId="166" formatCode="mm/dd/yyyy"/>
    <numFmt numFmtId="167" formatCode="&quot;$&quot;#,##0.00"/>
    <numFmt numFmtId="168" formatCode="\X\X\X\-\X\X\-##0000_);\(&quot;$&quot;#,##0.00\)\ "/>
    <numFmt numFmtId="169" formatCode="0;[Red]0"/>
  </numFmts>
  <fonts count="20" x14ac:knownFonts="1">
    <font>
      <sz val="11"/>
      <color theme="1"/>
      <name val="Calibri"/>
      <family val="2"/>
      <scheme val="minor"/>
    </font>
    <font>
      <sz val="11"/>
      <color rgb="FFFF0000"/>
      <name val="Calibri"/>
      <family val="2"/>
      <scheme val="minor"/>
    </font>
    <font>
      <b/>
      <sz val="11"/>
      <color theme="1"/>
      <name val="Calibri"/>
      <family val="2"/>
      <scheme val="minor"/>
    </font>
    <font>
      <sz val="12"/>
      <color theme="1"/>
      <name val="Times New Roman"/>
      <family val="1"/>
    </font>
    <font>
      <sz val="12"/>
      <color theme="1"/>
      <name val="Calibri"/>
      <family val="2"/>
      <scheme val="minor"/>
    </font>
    <font>
      <sz val="10"/>
      <color theme="1"/>
      <name val="Calibri"/>
      <family val="2"/>
      <scheme val="minor"/>
    </font>
    <font>
      <b/>
      <sz val="18"/>
      <color theme="1"/>
      <name val="Times New Roman"/>
      <family val="1"/>
    </font>
    <font>
      <sz val="10"/>
      <name val="Arial"/>
      <family val="2"/>
    </font>
    <font>
      <sz val="11"/>
      <color indexed="8"/>
      <name val="Calibri"/>
      <family val="2"/>
      <scheme val="minor"/>
    </font>
    <font>
      <sz val="11"/>
      <color rgb="FF9C0006"/>
      <name val="Calibri"/>
      <family val="2"/>
      <scheme val="minor"/>
    </font>
    <font>
      <sz val="14"/>
      <color theme="1"/>
      <name val="Calibri"/>
      <family val="2"/>
      <scheme val="minor"/>
    </font>
    <font>
      <sz val="14"/>
      <color theme="1"/>
      <name val="Times New Roman"/>
      <family val="1"/>
    </font>
    <font>
      <b/>
      <sz val="14"/>
      <color theme="1"/>
      <name val="Calibri"/>
      <family val="2"/>
      <scheme val="minor"/>
    </font>
    <font>
      <b/>
      <sz val="12"/>
      <color theme="1"/>
      <name val="Calibri"/>
      <family val="2"/>
      <scheme val="minor"/>
    </font>
    <font>
      <b/>
      <sz val="12"/>
      <color indexed="8"/>
      <name val="Calibri"/>
      <family val="2"/>
      <scheme val="minor"/>
    </font>
    <font>
      <b/>
      <u/>
      <sz val="12"/>
      <color theme="1"/>
      <name val="Calibri"/>
      <family val="2"/>
      <scheme val="minor"/>
    </font>
    <font>
      <sz val="11"/>
      <color rgb="FF3F3F76"/>
      <name val="Calibri"/>
      <family val="2"/>
      <scheme val="minor"/>
    </font>
    <font>
      <sz val="11"/>
      <color rgb="FF000000"/>
      <name val="Calibri"/>
      <family val="2"/>
      <scheme val="minor"/>
    </font>
    <font>
      <sz val="8"/>
      <name val="Calibri"/>
      <family val="2"/>
      <scheme val="minor"/>
    </font>
    <font>
      <sz val="11"/>
      <color rgb="FF000000"/>
      <name val="Calibri"/>
      <family val="2"/>
    </font>
  </fonts>
  <fills count="18">
    <fill>
      <patternFill patternType="none"/>
    </fill>
    <fill>
      <patternFill patternType="gray125"/>
    </fill>
    <fill>
      <patternFill patternType="solid">
        <fgColor theme="0" tint="-0.14999847407452621"/>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0"/>
        <bgColor indexed="64"/>
      </patternFill>
    </fill>
    <fill>
      <patternFill patternType="solid">
        <fgColor theme="3" tint="0.79998168889431442"/>
        <bgColor indexed="64"/>
      </patternFill>
    </fill>
    <fill>
      <patternFill patternType="solid">
        <fgColor rgb="FFFFFF00"/>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FFC7CE"/>
      </patternFill>
    </fill>
    <fill>
      <patternFill patternType="solid">
        <fgColor rgb="FFFFCC99"/>
      </patternFill>
    </fill>
  </fills>
  <borders count="39">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rgb="FF7F7F7F"/>
      </left>
      <right style="thin">
        <color rgb="FF7F7F7F"/>
      </right>
      <top style="thin">
        <color rgb="FF7F7F7F"/>
      </top>
      <bottom style="thin">
        <color rgb="FF7F7F7F"/>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s>
  <cellStyleXfs count="5">
    <xf numFmtId="0" fontId="0" fillId="0" borderId="0"/>
    <xf numFmtId="0" fontId="7" fillId="0" borderId="0"/>
    <xf numFmtId="0" fontId="8" fillId="0" borderId="0"/>
    <xf numFmtId="0" fontId="9" fillId="16" borderId="0" applyNumberFormat="0" applyBorder="0" applyAlignment="0" applyProtection="0"/>
    <xf numFmtId="0" fontId="16" fillId="17" borderId="28" applyNumberFormat="0" applyAlignment="0" applyProtection="0"/>
  </cellStyleXfs>
  <cellXfs count="295">
    <xf numFmtId="0" fontId="0" fillId="0" borderId="0" xfId="0"/>
    <xf numFmtId="166" fontId="0" fillId="0" borderId="0" xfId="0" applyNumberFormat="1"/>
    <xf numFmtId="0" fontId="0" fillId="7" borderId="0" xfId="0" applyFill="1"/>
    <xf numFmtId="49" fontId="2" fillId="7" borderId="0" xfId="0" applyNumberFormat="1" applyFont="1" applyFill="1"/>
    <xf numFmtId="49" fontId="0" fillId="0" borderId="0" xfId="0" applyNumberFormat="1" applyAlignment="1">
      <alignment horizontal="center"/>
    </xf>
    <xf numFmtId="0" fontId="3" fillId="7" borderId="0" xfId="0" applyFont="1" applyFill="1"/>
    <xf numFmtId="0" fontId="1" fillId="7" borderId="0" xfId="0" applyFont="1" applyFill="1"/>
    <xf numFmtId="0" fontId="8" fillId="0" borderId="0" xfId="2"/>
    <xf numFmtId="0" fontId="8" fillId="9" borderId="0" xfId="2" applyFill="1"/>
    <xf numFmtId="0" fontId="8" fillId="10" borderId="17" xfId="2" applyFill="1" applyBorder="1"/>
    <xf numFmtId="0" fontId="8" fillId="10" borderId="18" xfId="2" applyFill="1" applyBorder="1"/>
    <xf numFmtId="0" fontId="8" fillId="10" borderId="7" xfId="2" applyFill="1" applyBorder="1"/>
    <xf numFmtId="0" fontId="8" fillId="10" borderId="6" xfId="2" applyFill="1" applyBorder="1"/>
    <xf numFmtId="0" fontId="8" fillId="10" borderId="8" xfId="2" applyFill="1" applyBorder="1"/>
    <xf numFmtId="0" fontId="8" fillId="10" borderId="4" xfId="2" applyFill="1" applyBorder="1"/>
    <xf numFmtId="0" fontId="8" fillId="10" borderId="0" xfId="2" applyFill="1"/>
    <xf numFmtId="0" fontId="8" fillId="10" borderId="9" xfId="2" applyFill="1" applyBorder="1"/>
    <xf numFmtId="0" fontId="8" fillId="10" borderId="10" xfId="2" applyFill="1" applyBorder="1"/>
    <xf numFmtId="0" fontId="8" fillId="10" borderId="5" xfId="2" applyFill="1" applyBorder="1"/>
    <xf numFmtId="0" fontId="8" fillId="10" borderId="11" xfId="2" applyFill="1" applyBorder="1"/>
    <xf numFmtId="0" fontId="8" fillId="11" borderId="16" xfId="2" applyFill="1" applyBorder="1"/>
    <xf numFmtId="0" fontId="8" fillId="11" borderId="17" xfId="2" applyFill="1" applyBorder="1"/>
    <xf numFmtId="0" fontId="8" fillId="11" borderId="18" xfId="2" applyFill="1" applyBorder="1"/>
    <xf numFmtId="0" fontId="8" fillId="11" borderId="7" xfId="2" applyFill="1" applyBorder="1"/>
    <xf numFmtId="0" fontId="8" fillId="11" borderId="6" xfId="2" applyFill="1" applyBorder="1"/>
    <xf numFmtId="0" fontId="8" fillId="11" borderId="8" xfId="2" applyFill="1" applyBorder="1"/>
    <xf numFmtId="0" fontId="8" fillId="11" borderId="4" xfId="2" applyFill="1" applyBorder="1"/>
    <xf numFmtId="0" fontId="8" fillId="11" borderId="0" xfId="2" applyFill="1"/>
    <xf numFmtId="0" fontId="8" fillId="11" borderId="9" xfId="2" applyFill="1" applyBorder="1"/>
    <xf numFmtId="0" fontId="8" fillId="11" borderId="10" xfId="2" applyFill="1" applyBorder="1"/>
    <xf numFmtId="0" fontId="8" fillId="11" borderId="5" xfId="2" applyFill="1" applyBorder="1"/>
    <xf numFmtId="0" fontId="8" fillId="11" borderId="11" xfId="2" applyFill="1" applyBorder="1"/>
    <xf numFmtId="0" fontId="8" fillId="12" borderId="16" xfId="2" applyFill="1" applyBorder="1"/>
    <xf numFmtId="0" fontId="8" fillId="12" borderId="18" xfId="2" applyFill="1" applyBorder="1"/>
    <xf numFmtId="0" fontId="8" fillId="12" borderId="7" xfId="2" applyFill="1" applyBorder="1"/>
    <xf numFmtId="0" fontId="8" fillId="12" borderId="6" xfId="2" applyFill="1" applyBorder="1"/>
    <xf numFmtId="0" fontId="8" fillId="12" borderId="8" xfId="2" applyFill="1" applyBorder="1"/>
    <xf numFmtId="0" fontId="8" fillId="12" borderId="10" xfId="2" applyFill="1" applyBorder="1"/>
    <xf numFmtId="0" fontId="8" fillId="12" borderId="5" xfId="2" applyFill="1" applyBorder="1"/>
    <xf numFmtId="0" fontId="8" fillId="12" borderId="11" xfId="2" applyFill="1" applyBorder="1"/>
    <xf numFmtId="0" fontId="8" fillId="13" borderId="16" xfId="2" applyFill="1" applyBorder="1"/>
    <xf numFmtId="0" fontId="8" fillId="13" borderId="17" xfId="2" applyFill="1" applyBorder="1"/>
    <xf numFmtId="0" fontId="8" fillId="13" borderId="18" xfId="2" applyFill="1" applyBorder="1"/>
    <xf numFmtId="0" fontId="8" fillId="13" borderId="7" xfId="2" applyFill="1" applyBorder="1"/>
    <xf numFmtId="0" fontId="8" fillId="13" borderId="6" xfId="2" applyFill="1" applyBorder="1"/>
    <xf numFmtId="0" fontId="8" fillId="13" borderId="8" xfId="2" applyFill="1" applyBorder="1"/>
    <xf numFmtId="0" fontId="8" fillId="13" borderId="4" xfId="2" applyFill="1" applyBorder="1"/>
    <xf numFmtId="0" fontId="8" fillId="13" borderId="0" xfId="2" applyFill="1"/>
    <xf numFmtId="0" fontId="8" fillId="13" borderId="9" xfId="2" applyFill="1" applyBorder="1"/>
    <xf numFmtId="0" fontId="8" fillId="13" borderId="10" xfId="2" applyFill="1" applyBorder="1"/>
    <xf numFmtId="0" fontId="8" fillId="13" borderId="5" xfId="2" applyFill="1" applyBorder="1"/>
    <xf numFmtId="0" fontId="8" fillId="13" borderId="11" xfId="2" applyFill="1" applyBorder="1"/>
    <xf numFmtId="0" fontId="8" fillId="14" borderId="16" xfId="2" applyFill="1" applyBorder="1"/>
    <xf numFmtId="0" fontId="8" fillId="14" borderId="7" xfId="2" applyFill="1" applyBorder="1"/>
    <xf numFmtId="0" fontId="8" fillId="14" borderId="6" xfId="2" applyFill="1" applyBorder="1"/>
    <xf numFmtId="0" fontId="8" fillId="14" borderId="8" xfId="2" applyFill="1" applyBorder="1"/>
    <xf numFmtId="0" fontId="8" fillId="14" borderId="10" xfId="2" applyFill="1" applyBorder="1"/>
    <xf numFmtId="0" fontId="8" fillId="14" borderId="5" xfId="2" applyFill="1" applyBorder="1"/>
    <xf numFmtId="0" fontId="8" fillId="14" borderId="11" xfId="2" applyFill="1" applyBorder="1"/>
    <xf numFmtId="0" fontId="8" fillId="8" borderId="17" xfId="2" applyFill="1" applyBorder="1"/>
    <xf numFmtId="0" fontId="8" fillId="8" borderId="7" xfId="2" applyFill="1" applyBorder="1"/>
    <xf numFmtId="0" fontId="8" fillId="8" borderId="6" xfId="2" applyFill="1" applyBorder="1"/>
    <xf numFmtId="0" fontId="8" fillId="8" borderId="8" xfId="2" applyFill="1" applyBorder="1"/>
    <xf numFmtId="0" fontId="8" fillId="8" borderId="4" xfId="2" applyFill="1" applyBorder="1"/>
    <xf numFmtId="0" fontId="8" fillId="8" borderId="0" xfId="2" applyFill="1"/>
    <xf numFmtId="0" fontId="8" fillId="8" borderId="9" xfId="2" applyFill="1" applyBorder="1"/>
    <xf numFmtId="0" fontId="8" fillId="8" borderId="10" xfId="2" applyFill="1" applyBorder="1"/>
    <xf numFmtId="0" fontId="8" fillId="8" borderId="5" xfId="2" applyFill="1" applyBorder="1"/>
    <xf numFmtId="0" fontId="8" fillId="8" borderId="11" xfId="2" applyFill="1" applyBorder="1"/>
    <xf numFmtId="0" fontId="8" fillId="15" borderId="16" xfId="2" applyFill="1" applyBorder="1"/>
    <xf numFmtId="0" fontId="8" fillId="15" borderId="17" xfId="2" applyFill="1" applyBorder="1"/>
    <xf numFmtId="0" fontId="8" fillId="15" borderId="18" xfId="2" applyFill="1" applyBorder="1"/>
    <xf numFmtId="0" fontId="8" fillId="15" borderId="7" xfId="2" applyFill="1" applyBorder="1"/>
    <xf numFmtId="0" fontId="8" fillId="15" borderId="6" xfId="2" applyFill="1" applyBorder="1"/>
    <xf numFmtId="0" fontId="8" fillId="15" borderId="8" xfId="2" applyFill="1" applyBorder="1"/>
    <xf numFmtId="0" fontId="8" fillId="15" borderId="4" xfId="2" applyFill="1" applyBorder="1"/>
    <xf numFmtId="0" fontId="8" fillId="15" borderId="0" xfId="2" applyFill="1"/>
    <xf numFmtId="0" fontId="8" fillId="15" borderId="9" xfId="2" applyFill="1" applyBorder="1"/>
    <xf numFmtId="0" fontId="8" fillId="15" borderId="10" xfId="2" applyFill="1" applyBorder="1"/>
    <xf numFmtId="0" fontId="8" fillId="15" borderId="5" xfId="2" applyFill="1" applyBorder="1"/>
    <xf numFmtId="0" fontId="8" fillId="15" borderId="11" xfId="2" applyFill="1" applyBorder="1"/>
    <xf numFmtId="0" fontId="8" fillId="12" borderId="17" xfId="2" applyFill="1" applyBorder="1"/>
    <xf numFmtId="0" fontId="8" fillId="12" borderId="4" xfId="2" applyFill="1" applyBorder="1"/>
    <xf numFmtId="0" fontId="8" fillId="12" borderId="0" xfId="2" applyFill="1"/>
    <xf numFmtId="0" fontId="8" fillId="12" borderId="9" xfId="2" applyFill="1" applyBorder="1"/>
    <xf numFmtId="0" fontId="8" fillId="6" borderId="16" xfId="2" applyFill="1" applyBorder="1"/>
    <xf numFmtId="0" fontId="8" fillId="6" borderId="17" xfId="2" applyFill="1" applyBorder="1"/>
    <xf numFmtId="0" fontId="8" fillId="6" borderId="18" xfId="2" applyFill="1" applyBorder="1"/>
    <xf numFmtId="0" fontId="8" fillId="6" borderId="7" xfId="2" applyFill="1" applyBorder="1"/>
    <xf numFmtId="0" fontId="8" fillId="6" borderId="6" xfId="2" applyFill="1" applyBorder="1"/>
    <xf numFmtId="0" fontId="8" fillId="6" borderId="8" xfId="2" applyFill="1" applyBorder="1"/>
    <xf numFmtId="0" fontId="8" fillId="6" borderId="4" xfId="2" applyFill="1" applyBorder="1"/>
    <xf numFmtId="0" fontId="8" fillId="6" borderId="0" xfId="2" applyFill="1"/>
    <xf numFmtId="0" fontId="8" fillId="6" borderId="9" xfId="2" applyFill="1" applyBorder="1"/>
    <xf numFmtId="0" fontId="8" fillId="6" borderId="10" xfId="2" applyFill="1" applyBorder="1"/>
    <xf numFmtId="0" fontId="8" fillId="6" borderId="5" xfId="2" applyFill="1" applyBorder="1"/>
    <xf numFmtId="0" fontId="8" fillId="6" borderId="11" xfId="2" applyFill="1" applyBorder="1"/>
    <xf numFmtId="0" fontId="8" fillId="0" borderId="6" xfId="2" applyBorder="1"/>
    <xf numFmtId="0" fontId="8" fillId="11" borderId="19" xfId="2" applyFill="1" applyBorder="1"/>
    <xf numFmtId="0" fontId="8" fillId="0" borderId="3" xfId="2" applyBorder="1"/>
    <xf numFmtId="0" fontId="8" fillId="11" borderId="3" xfId="2" applyFill="1" applyBorder="1"/>
    <xf numFmtId="0" fontId="8" fillId="11" borderId="2" xfId="2" applyFill="1" applyBorder="1"/>
    <xf numFmtId="0" fontId="8" fillId="10" borderId="19" xfId="2" applyFill="1" applyBorder="1"/>
    <xf numFmtId="0" fontId="8" fillId="10" borderId="1" xfId="2" applyFill="1" applyBorder="1"/>
    <xf numFmtId="0" fontId="8" fillId="10" borderId="3" xfId="2" applyFill="1" applyBorder="1"/>
    <xf numFmtId="0" fontId="8" fillId="10" borderId="2" xfId="2" applyFill="1" applyBorder="1"/>
    <xf numFmtId="0" fontId="8" fillId="7" borderId="0" xfId="2" applyFill="1"/>
    <xf numFmtId="0" fontId="9" fillId="16" borderId="17" xfId="3" applyBorder="1"/>
    <xf numFmtId="0" fontId="9" fillId="16" borderId="0" xfId="3" applyBorder="1"/>
    <xf numFmtId="0" fontId="9" fillId="16" borderId="9" xfId="3" applyBorder="1"/>
    <xf numFmtId="0" fontId="9" fillId="16" borderId="0" xfId="3"/>
    <xf numFmtId="0" fontId="9" fillId="16" borderId="18" xfId="3" applyBorder="1"/>
    <xf numFmtId="0" fontId="9" fillId="16" borderId="5" xfId="3" applyBorder="1"/>
    <xf numFmtId="0" fontId="9" fillId="16" borderId="11" xfId="3" applyBorder="1"/>
    <xf numFmtId="0" fontId="0" fillId="9" borderId="0" xfId="0" applyFill="1"/>
    <xf numFmtId="0" fontId="2" fillId="0" borderId="25" xfId="0" applyFont="1" applyBorder="1" applyAlignment="1">
      <alignment horizontal="center" vertical="center" wrapText="1"/>
    </xf>
    <xf numFmtId="0" fontId="2" fillId="7" borderId="0" xfId="0" applyFont="1" applyFill="1" applyAlignment="1">
      <alignment horizontal="right"/>
    </xf>
    <xf numFmtId="43" fontId="0" fillId="7" borderId="0" xfId="0" applyNumberFormat="1" applyFill="1"/>
    <xf numFmtId="165" fontId="8" fillId="3" borderId="5" xfId="2" applyNumberFormat="1" applyFill="1" applyBorder="1" applyAlignment="1" applyProtection="1">
      <alignment horizontal="left"/>
      <protection locked="0"/>
    </xf>
    <xf numFmtId="0" fontId="10" fillId="7" borderId="0" xfId="0" applyFont="1" applyFill="1"/>
    <xf numFmtId="164" fontId="4" fillId="3" borderId="5" xfId="0" applyNumberFormat="1" applyFont="1" applyFill="1" applyBorder="1" applyAlignment="1" applyProtection="1">
      <alignment horizontal="left"/>
      <protection locked="0"/>
    </xf>
    <xf numFmtId="0" fontId="8" fillId="14" borderId="17" xfId="2" applyFill="1" applyBorder="1"/>
    <xf numFmtId="0" fontId="0" fillId="7" borderId="18" xfId="0" applyFill="1" applyBorder="1"/>
    <xf numFmtId="0" fontId="0" fillId="0" borderId="12" xfId="0" applyBorder="1" applyProtection="1">
      <protection hidden="1"/>
    </xf>
    <xf numFmtId="0" fontId="0" fillId="0" borderId="12" xfId="0" applyBorder="1" applyAlignment="1" applyProtection="1">
      <alignment horizontal="center" wrapText="1"/>
      <protection hidden="1"/>
    </xf>
    <xf numFmtId="0" fontId="0" fillId="8" borderId="12" xfId="0" applyFill="1" applyBorder="1" applyProtection="1">
      <protection hidden="1"/>
    </xf>
    <xf numFmtId="0" fontId="0" fillId="8" borderId="26" xfId="0" applyFill="1" applyBorder="1" applyAlignment="1" applyProtection="1">
      <alignment horizontal="center" wrapText="1"/>
      <protection hidden="1"/>
    </xf>
    <xf numFmtId="0" fontId="0" fillId="0" borderId="22" xfId="0" applyBorder="1" applyProtection="1">
      <protection hidden="1"/>
    </xf>
    <xf numFmtId="0" fontId="0" fillId="8" borderId="12" xfId="0" applyFill="1" applyBorder="1" applyAlignment="1" applyProtection="1">
      <alignment horizontal="center" wrapText="1"/>
      <protection hidden="1"/>
    </xf>
    <xf numFmtId="0" fontId="0" fillId="8" borderId="22" xfId="0" applyFill="1" applyBorder="1" applyProtection="1">
      <protection hidden="1"/>
    </xf>
    <xf numFmtId="0" fontId="0" fillId="8" borderId="22" xfId="0" applyFill="1" applyBorder="1" applyAlignment="1" applyProtection="1">
      <alignment horizontal="center" wrapText="1"/>
      <protection hidden="1"/>
    </xf>
    <xf numFmtId="0" fontId="2" fillId="7" borderId="0" xfId="0" applyFont="1" applyFill="1"/>
    <xf numFmtId="0" fontId="0" fillId="7" borderId="6" xfId="0" applyFill="1" applyBorder="1"/>
    <xf numFmtId="0" fontId="0" fillId="7" borderId="6" xfId="0" applyFill="1" applyBorder="1" applyAlignment="1">
      <alignment vertical="top"/>
    </xf>
    <xf numFmtId="0" fontId="5" fillId="7" borderId="0" xfId="0" applyFont="1" applyFill="1" applyAlignment="1">
      <alignment vertical="top"/>
    </xf>
    <xf numFmtId="0" fontId="0" fillId="7" borderId="0" xfId="0" applyFill="1" applyAlignment="1">
      <alignment vertical="top"/>
    </xf>
    <xf numFmtId="0" fontId="8" fillId="7" borderId="0" xfId="2" applyFill="1" applyAlignment="1">
      <alignment vertical="top"/>
    </xf>
    <xf numFmtId="0" fontId="0" fillId="0" borderId="0" xfId="0" applyAlignment="1">
      <alignment vertical="top"/>
    </xf>
    <xf numFmtId="0" fontId="0" fillId="7" borderId="12" xfId="0" applyFill="1" applyBorder="1" applyAlignment="1" applyProtection="1">
      <alignment horizontal="center" wrapText="1"/>
      <protection hidden="1"/>
    </xf>
    <xf numFmtId="0" fontId="0" fillId="7" borderId="22" xfId="0" applyFill="1" applyBorder="1" applyAlignment="1" applyProtection="1">
      <alignment horizontal="center" wrapText="1"/>
      <protection hidden="1"/>
    </xf>
    <xf numFmtId="0" fontId="13" fillId="7" borderId="0" xfId="0" applyFont="1" applyFill="1"/>
    <xf numFmtId="0" fontId="0" fillId="7" borderId="0" xfId="0" applyFill="1" applyProtection="1">
      <protection hidden="1"/>
    </xf>
    <xf numFmtId="0" fontId="0" fillId="0" borderId="0" xfId="0" applyProtection="1">
      <protection hidden="1"/>
    </xf>
    <xf numFmtId="0" fontId="12" fillId="7" borderId="0" xfId="0" applyFont="1" applyFill="1" applyProtection="1">
      <protection hidden="1"/>
    </xf>
    <xf numFmtId="0" fontId="3" fillId="7" borderId="0" xfId="0" applyFont="1" applyFill="1" applyProtection="1">
      <protection hidden="1"/>
    </xf>
    <xf numFmtId="49" fontId="2" fillId="7" borderId="0" xfId="0" applyNumberFormat="1" applyFont="1" applyFill="1" applyProtection="1">
      <protection hidden="1"/>
    </xf>
    <xf numFmtId="0" fontId="10" fillId="7" borderId="0" xfId="0" applyFont="1" applyFill="1" applyProtection="1">
      <protection hidden="1"/>
    </xf>
    <xf numFmtId="0" fontId="1" fillId="7" borderId="0" xfId="0" applyFont="1" applyFill="1" applyProtection="1">
      <protection hidden="1"/>
    </xf>
    <xf numFmtId="0" fontId="8" fillId="7" borderId="0" xfId="2" applyFill="1" applyProtection="1">
      <protection hidden="1"/>
    </xf>
    <xf numFmtId="0" fontId="13" fillId="7" borderId="0" xfId="0" applyFont="1" applyFill="1" applyProtection="1">
      <protection hidden="1"/>
    </xf>
    <xf numFmtId="0" fontId="2" fillId="7" borderId="0" xfId="0" applyFont="1" applyFill="1" applyAlignment="1" applyProtection="1">
      <alignment horizontal="right"/>
      <protection hidden="1"/>
    </xf>
    <xf numFmtId="43" fontId="0" fillId="7" borderId="0" xfId="0" applyNumberFormat="1" applyFill="1" applyProtection="1">
      <protection hidden="1"/>
    </xf>
    <xf numFmtId="0" fontId="2" fillId="0" borderId="13" xfId="0" applyFont="1" applyBorder="1" applyAlignment="1" applyProtection="1">
      <alignment horizontal="center" vertical="center" wrapText="1"/>
      <protection hidden="1"/>
    </xf>
    <xf numFmtId="0" fontId="2" fillId="0" borderId="14" xfId="0" applyFont="1" applyBorder="1" applyAlignment="1" applyProtection="1">
      <alignment horizontal="center" vertical="center" wrapText="1"/>
      <protection hidden="1"/>
    </xf>
    <xf numFmtId="0" fontId="2" fillId="8" borderId="14" xfId="0" applyFont="1" applyFill="1" applyBorder="1" applyAlignment="1" applyProtection="1">
      <alignment horizontal="center" vertical="center" wrapText="1"/>
      <protection hidden="1"/>
    </xf>
    <xf numFmtId="0" fontId="2" fillId="8" borderId="15" xfId="0" applyFont="1" applyFill="1" applyBorder="1" applyAlignment="1" applyProtection="1">
      <alignment horizontal="center" vertical="center" wrapText="1"/>
      <protection hidden="1"/>
    </xf>
    <xf numFmtId="0" fontId="2" fillId="0" borderId="25" xfId="0" applyFont="1" applyBorder="1" applyAlignment="1" applyProtection="1">
      <alignment horizontal="center" vertical="center" wrapText="1"/>
      <protection hidden="1"/>
    </xf>
    <xf numFmtId="0" fontId="0" fillId="7" borderId="18" xfId="0" applyFill="1" applyBorder="1" applyProtection="1">
      <protection hidden="1"/>
    </xf>
    <xf numFmtId="167" fontId="13" fillId="7" borderId="11" xfId="0" applyNumberFormat="1" applyFont="1" applyFill="1" applyBorder="1" applyProtection="1">
      <protection hidden="1"/>
    </xf>
    <xf numFmtId="0" fontId="2" fillId="7" borderId="0" xfId="0" applyFont="1" applyFill="1" applyProtection="1">
      <protection hidden="1"/>
    </xf>
    <xf numFmtId="0" fontId="0" fillId="7" borderId="0" xfId="0" applyFill="1" applyAlignment="1" applyProtection="1">
      <alignment vertical="top"/>
      <protection hidden="1"/>
    </xf>
    <xf numFmtId="0" fontId="8" fillId="7" borderId="0" xfId="2" applyFill="1" applyAlignment="1" applyProtection="1">
      <alignment vertical="top"/>
      <protection hidden="1"/>
    </xf>
    <xf numFmtId="0" fontId="0" fillId="0" borderId="0" xfId="0" applyAlignment="1" applyProtection="1">
      <alignment vertical="top"/>
      <protection hidden="1"/>
    </xf>
    <xf numFmtId="0" fontId="5" fillId="7" borderId="0" xfId="0" applyFont="1" applyFill="1" applyAlignment="1" applyProtection="1">
      <alignment vertical="top"/>
      <protection hidden="1"/>
    </xf>
    <xf numFmtId="0" fontId="0" fillId="7" borderId="6" xfId="0" applyFill="1" applyBorder="1" applyProtection="1">
      <protection hidden="1"/>
    </xf>
    <xf numFmtId="0" fontId="0" fillId="7" borderId="6" xfId="0" applyFill="1" applyBorder="1" applyAlignment="1" applyProtection="1">
      <alignment vertical="top"/>
      <protection hidden="1"/>
    </xf>
    <xf numFmtId="164" fontId="4" fillId="3" borderId="5" xfId="0" applyNumberFormat="1" applyFont="1" applyFill="1" applyBorder="1" applyAlignment="1" applyProtection="1">
      <alignment horizontal="left"/>
      <protection hidden="1"/>
    </xf>
    <xf numFmtId="0" fontId="0" fillId="0" borderId="12" xfId="0" applyBorder="1" applyAlignment="1" applyProtection="1">
      <alignment horizontal="right" wrapText="1"/>
      <protection hidden="1"/>
    </xf>
    <xf numFmtId="0" fontId="0" fillId="0" borderId="22" xfId="0" applyBorder="1" applyAlignment="1" applyProtection="1">
      <alignment horizontal="right" wrapText="1"/>
      <protection hidden="1"/>
    </xf>
    <xf numFmtId="167" fontId="0" fillId="0" borderId="27" xfId="0" applyNumberFormat="1" applyBorder="1" applyProtection="1">
      <protection hidden="1"/>
    </xf>
    <xf numFmtId="167" fontId="0" fillId="0" borderId="24" xfId="0" applyNumberFormat="1" applyBorder="1" applyProtection="1">
      <protection hidden="1"/>
    </xf>
    <xf numFmtId="167" fontId="0" fillId="0" borderId="23" xfId="0" applyNumberFormat="1" applyBorder="1" applyProtection="1">
      <protection hidden="1"/>
    </xf>
    <xf numFmtId="165" fontId="8" fillId="3" borderId="5" xfId="2" applyNumberFormat="1" applyFill="1" applyBorder="1" applyAlignment="1" applyProtection="1">
      <alignment horizontal="left"/>
      <protection hidden="1"/>
    </xf>
    <xf numFmtId="0" fontId="15" fillId="7" borderId="0" xfId="0" applyFont="1" applyFill="1" applyProtection="1">
      <protection hidden="1"/>
    </xf>
    <xf numFmtId="0" fontId="15" fillId="7" borderId="0" xfId="0" applyFont="1" applyFill="1"/>
    <xf numFmtId="0" fontId="8" fillId="7" borderId="0" xfId="2" applyFill="1" applyProtection="1">
      <protection locked="0"/>
    </xf>
    <xf numFmtId="0" fontId="0" fillId="7" borderId="20" xfId="0" applyFill="1" applyBorder="1" applyAlignment="1" applyProtection="1">
      <alignment horizontal="left" wrapText="1"/>
      <protection locked="0"/>
    </xf>
    <xf numFmtId="0" fontId="0" fillId="7" borderId="21" xfId="0" applyFill="1" applyBorder="1" applyAlignment="1" applyProtection="1">
      <alignment horizontal="left" wrapText="1"/>
      <protection locked="0"/>
    </xf>
    <xf numFmtId="0" fontId="0" fillId="0" borderId="12" xfId="0" applyBorder="1" applyAlignment="1" applyProtection="1">
      <alignment horizontal="center"/>
      <protection hidden="1"/>
    </xf>
    <xf numFmtId="0" fontId="0" fillId="0" borderId="22" xfId="0" applyBorder="1" applyAlignment="1" applyProtection="1">
      <alignment horizontal="center"/>
      <protection hidden="1"/>
    </xf>
    <xf numFmtId="0" fontId="0" fillId="0" borderId="12" xfId="0" applyBorder="1" applyAlignment="1" applyProtection="1">
      <alignment horizontal="left" wrapText="1"/>
      <protection locked="0"/>
    </xf>
    <xf numFmtId="0" fontId="0" fillId="0" borderId="22" xfId="0" applyBorder="1" applyAlignment="1" applyProtection="1">
      <alignment horizontal="left" wrapText="1"/>
      <protection locked="0"/>
    </xf>
    <xf numFmtId="0" fontId="0" fillId="7" borderId="12" xfId="0" applyFill="1" applyBorder="1" applyAlignment="1" applyProtection="1">
      <alignment horizontal="left" wrapText="1"/>
      <protection locked="0"/>
    </xf>
    <xf numFmtId="0" fontId="0" fillId="7" borderId="22" xfId="0" applyFill="1" applyBorder="1" applyAlignment="1" applyProtection="1">
      <alignment horizontal="left" wrapText="1"/>
      <protection locked="0"/>
    </xf>
    <xf numFmtId="167" fontId="13" fillId="7" borderId="11" xfId="0" applyNumberFormat="1" applyFont="1" applyFill="1" applyBorder="1" applyAlignment="1">
      <alignment horizontal="right"/>
    </xf>
    <xf numFmtId="0" fontId="0" fillId="0" borderId="20" xfId="0" applyBorder="1" applyAlignment="1" applyProtection="1">
      <alignment horizontal="left" wrapText="1"/>
      <protection locked="0"/>
    </xf>
    <xf numFmtId="0" fontId="12" fillId="7" borderId="0" xfId="0" applyFont="1" applyFill="1"/>
    <xf numFmtId="0" fontId="4" fillId="7" borderId="0" xfId="0" applyFont="1" applyFill="1" applyProtection="1">
      <protection hidden="1"/>
    </xf>
    <xf numFmtId="169" fontId="0" fillId="7" borderId="0" xfId="0" applyNumberFormat="1" applyFill="1"/>
    <xf numFmtId="0" fontId="8" fillId="4" borderId="19" xfId="2" applyFill="1" applyBorder="1"/>
    <xf numFmtId="0" fontId="0" fillId="7" borderId="13" xfId="0" applyFill="1" applyBorder="1" applyAlignment="1" applyProtection="1">
      <alignment horizontal="left" wrapText="1"/>
      <protection locked="0"/>
    </xf>
    <xf numFmtId="0" fontId="0" fillId="0" borderId="14" xfId="0" applyBorder="1" applyAlignment="1" applyProtection="1">
      <alignment horizontal="left" wrapText="1"/>
      <protection locked="0"/>
    </xf>
    <xf numFmtId="0" fontId="0" fillId="7" borderId="14" xfId="0" applyFill="1" applyBorder="1" applyAlignment="1" applyProtection="1">
      <alignment horizontal="left" wrapText="1"/>
      <protection locked="0"/>
    </xf>
    <xf numFmtId="0" fontId="8" fillId="9" borderId="7" xfId="2" applyFill="1" applyBorder="1"/>
    <xf numFmtId="0" fontId="8" fillId="9" borderId="6" xfId="2" applyFill="1" applyBorder="1"/>
    <xf numFmtId="0" fontId="8" fillId="9" borderId="16" xfId="2" applyFill="1" applyBorder="1"/>
    <xf numFmtId="0" fontId="8" fillId="9" borderId="8" xfId="2" applyFill="1" applyBorder="1"/>
    <xf numFmtId="0" fontId="0" fillId="9" borderId="6" xfId="0" applyFill="1" applyBorder="1"/>
    <xf numFmtId="0" fontId="0" fillId="9" borderId="8" xfId="0" applyFill="1" applyBorder="1"/>
    <xf numFmtId="0" fontId="8" fillId="9" borderId="10" xfId="2" applyFill="1" applyBorder="1"/>
    <xf numFmtId="0" fontId="8" fillId="9" borderId="5" xfId="2" applyFill="1" applyBorder="1"/>
    <xf numFmtId="0" fontId="8" fillId="9" borderId="18" xfId="2" applyFill="1" applyBorder="1"/>
    <xf numFmtId="0" fontId="8" fillId="9" borderId="11" xfId="2" applyFill="1" applyBorder="1"/>
    <xf numFmtId="0" fontId="0" fillId="9" borderId="5" xfId="0" applyFill="1" applyBorder="1"/>
    <xf numFmtId="0" fontId="0" fillId="9" borderId="11" xfId="0" applyFill="1" applyBorder="1"/>
    <xf numFmtId="0" fontId="0" fillId="7" borderId="20" xfId="0" applyFill="1" applyBorder="1" applyAlignment="1" applyProtection="1">
      <alignment horizontal="left" wrapText="1"/>
      <protection hidden="1"/>
    </xf>
    <xf numFmtId="0" fontId="0" fillId="7" borderId="21" xfId="0" applyFill="1" applyBorder="1" applyAlignment="1" applyProtection="1">
      <alignment horizontal="left" wrapText="1"/>
      <protection hidden="1"/>
    </xf>
    <xf numFmtId="0" fontId="17" fillId="0" borderId="0" xfId="0" applyFont="1"/>
    <xf numFmtId="0" fontId="16" fillId="17" borderId="0" xfId="4" applyBorder="1"/>
    <xf numFmtId="0" fontId="0" fillId="0" borderId="28" xfId="0" applyBorder="1"/>
    <xf numFmtId="0" fontId="12" fillId="7" borderId="0" xfId="0" applyFont="1" applyFill="1" applyAlignment="1" applyProtection="1">
      <alignment horizontal="right"/>
      <protection hidden="1"/>
    </xf>
    <xf numFmtId="0" fontId="4" fillId="3" borderId="5" xfId="0" applyFont="1" applyFill="1" applyBorder="1" applyAlignment="1" applyProtection="1">
      <alignment horizontal="left"/>
      <protection hidden="1"/>
    </xf>
    <xf numFmtId="0" fontId="4" fillId="3" borderId="5" xfId="0" applyFont="1" applyFill="1" applyBorder="1" applyAlignment="1" applyProtection="1">
      <alignment horizontal="left"/>
      <protection locked="0"/>
    </xf>
    <xf numFmtId="0" fontId="12" fillId="7" borderId="0" xfId="0" applyFont="1" applyFill="1" applyAlignment="1">
      <alignment horizontal="right"/>
    </xf>
    <xf numFmtId="0" fontId="11" fillId="7" borderId="0" xfId="0" applyFont="1" applyFill="1" applyAlignment="1">
      <alignment horizontal="center"/>
    </xf>
    <xf numFmtId="0" fontId="0" fillId="0" borderId="0" xfId="0" applyAlignment="1">
      <alignment wrapText="1"/>
    </xf>
    <xf numFmtId="167" fontId="0" fillId="0" borderId="29" xfId="0" applyNumberFormat="1" applyBorder="1" applyAlignment="1" applyProtection="1">
      <alignment horizontal="right"/>
      <protection locked="0"/>
    </xf>
    <xf numFmtId="167" fontId="0" fillId="0" borderId="30" xfId="0" applyNumberFormat="1" applyBorder="1" applyAlignment="1" applyProtection="1">
      <alignment horizontal="right"/>
      <protection locked="0"/>
    </xf>
    <xf numFmtId="0" fontId="0" fillId="0" borderId="21" xfId="0" applyBorder="1" applyAlignment="1" applyProtection="1">
      <alignment horizontal="left" wrapText="1"/>
      <protection locked="0"/>
    </xf>
    <xf numFmtId="167" fontId="14" fillId="7" borderId="8" xfId="2" applyNumberFormat="1" applyFont="1" applyFill="1" applyBorder="1" applyAlignment="1">
      <alignment horizontal="right"/>
    </xf>
    <xf numFmtId="167" fontId="0" fillId="0" borderId="31" xfId="0" applyNumberFormat="1" applyBorder="1" applyAlignment="1" applyProtection="1">
      <alignment horizontal="right"/>
      <protection locked="0"/>
    </xf>
    <xf numFmtId="0" fontId="2" fillId="0" borderId="32" xfId="0" applyFont="1" applyBorder="1" applyAlignment="1">
      <alignment horizontal="center" vertical="center" wrapText="1"/>
    </xf>
    <xf numFmtId="0" fontId="2" fillId="0" borderId="33" xfId="0" applyFont="1" applyBorder="1" applyAlignment="1">
      <alignment horizontal="center" vertical="center" wrapText="1"/>
    </xf>
    <xf numFmtId="0" fontId="2" fillId="0" borderId="34" xfId="0" applyFont="1" applyBorder="1" applyAlignment="1">
      <alignment horizontal="center" vertical="center" wrapText="1"/>
    </xf>
    <xf numFmtId="0" fontId="0" fillId="0" borderId="13" xfId="0" applyBorder="1" applyAlignment="1" applyProtection="1">
      <alignment horizontal="left" wrapText="1"/>
      <protection locked="0"/>
    </xf>
    <xf numFmtId="0" fontId="0" fillId="2" borderId="14" xfId="0" applyFill="1" applyBorder="1" applyAlignment="1" applyProtection="1">
      <alignment horizontal="center"/>
      <protection hidden="1"/>
    </xf>
    <xf numFmtId="0" fontId="0" fillId="2" borderId="12" xfId="0" applyFill="1" applyBorder="1" applyAlignment="1" applyProtection="1">
      <alignment horizontal="center"/>
      <protection hidden="1"/>
    </xf>
    <xf numFmtId="0" fontId="0" fillId="2" borderId="22" xfId="0" applyFill="1" applyBorder="1" applyAlignment="1" applyProtection="1">
      <alignment horizontal="center"/>
      <protection hidden="1"/>
    </xf>
    <xf numFmtId="0" fontId="0" fillId="0" borderId="35" xfId="0" applyBorder="1" applyAlignment="1" applyProtection="1">
      <alignment horizontal="left" wrapText="1"/>
      <protection locked="0"/>
    </xf>
    <xf numFmtId="0" fontId="0" fillId="0" borderId="36" xfId="0" applyBorder="1" applyAlignment="1" applyProtection="1">
      <alignment horizontal="left" wrapText="1"/>
      <protection locked="0"/>
    </xf>
    <xf numFmtId="0" fontId="0" fillId="0" borderId="37" xfId="0" applyBorder="1" applyAlignment="1" applyProtection="1">
      <alignment horizontal="left" wrapText="1"/>
      <protection locked="0"/>
    </xf>
    <xf numFmtId="0" fontId="12" fillId="0" borderId="38" xfId="0" applyFont="1" applyBorder="1" applyAlignment="1" applyProtection="1">
      <alignment horizontal="left"/>
      <protection hidden="1"/>
    </xf>
    <xf numFmtId="0" fontId="0" fillId="2" borderId="13" xfId="0" applyFill="1" applyBorder="1" applyAlignment="1" applyProtection="1">
      <alignment horizontal="left" wrapText="1"/>
      <protection hidden="1"/>
    </xf>
    <xf numFmtId="0" fontId="0" fillId="0" borderId="0" xfId="0"/>
    <xf numFmtId="0" fontId="2" fillId="0" borderId="1" xfId="0" applyFont="1" applyBorder="1"/>
    <xf numFmtId="0" fontId="2" fillId="0" borderId="2" xfId="0" applyFont="1" applyBorder="1"/>
    <xf numFmtId="0" fontId="8" fillId="7" borderId="0" xfId="2" applyFill="1"/>
    <xf numFmtId="166" fontId="0" fillId="5" borderId="5" xfId="0" applyNumberFormat="1" applyFill="1" applyBorder="1" applyAlignment="1">
      <alignment horizontal="left"/>
    </xf>
    <xf numFmtId="0" fontId="0" fillId="4" borderId="5" xfId="0" applyFill="1" applyBorder="1" applyAlignment="1" applyProtection="1">
      <alignment horizontal="left"/>
      <protection locked="0"/>
    </xf>
    <xf numFmtId="0" fontId="0" fillId="5" borderId="5" xfId="0" applyFill="1" applyBorder="1" applyAlignment="1" applyProtection="1">
      <alignment horizontal="left"/>
      <protection locked="0"/>
    </xf>
    <xf numFmtId="166" fontId="0" fillId="5" borderId="5" xfId="0" applyNumberFormat="1" applyFill="1" applyBorder="1" applyAlignment="1" applyProtection="1">
      <alignment horizontal="left"/>
      <protection locked="0"/>
    </xf>
    <xf numFmtId="0" fontId="8" fillId="3" borderId="5" xfId="2" applyFill="1" applyBorder="1" applyAlignment="1" applyProtection="1">
      <alignment horizontal="left"/>
      <protection locked="0"/>
    </xf>
    <xf numFmtId="0" fontId="0" fillId="3" borderId="5" xfId="0" applyFill="1" applyBorder="1" applyAlignment="1" applyProtection="1">
      <alignment horizontal="left"/>
      <protection locked="0"/>
    </xf>
    <xf numFmtId="166" fontId="8" fillId="3" borderId="5" xfId="2" applyNumberFormat="1" applyFill="1" applyBorder="1" applyAlignment="1" applyProtection="1">
      <alignment horizontal="left"/>
      <protection locked="0"/>
    </xf>
    <xf numFmtId="0" fontId="2" fillId="7" borderId="6" xfId="0" applyFont="1" applyFill="1" applyBorder="1" applyAlignment="1">
      <alignment horizontal="center" vertical="top" wrapText="1"/>
    </xf>
    <xf numFmtId="0" fontId="0" fillId="7" borderId="6" xfId="0" applyFill="1" applyBorder="1" applyAlignment="1">
      <alignment horizontal="center" vertical="top" wrapText="1"/>
    </xf>
    <xf numFmtId="0" fontId="4" fillId="3" borderId="5" xfId="0" applyFont="1" applyFill="1" applyBorder="1" applyAlignment="1" applyProtection="1">
      <alignment horizontal="left"/>
      <protection locked="0"/>
    </xf>
    <xf numFmtId="0" fontId="12" fillId="7" borderId="0" xfId="0" applyFont="1" applyFill="1" applyAlignment="1">
      <alignment horizontal="right"/>
    </xf>
    <xf numFmtId="0" fontId="12" fillId="7" borderId="0" xfId="0" applyFont="1" applyFill="1" applyAlignment="1">
      <alignment horizontal="center"/>
    </xf>
    <xf numFmtId="0" fontId="4" fillId="6" borderId="7" xfId="0" applyFont="1" applyFill="1" applyBorder="1" applyAlignment="1" applyProtection="1">
      <alignment horizontal="left" vertical="top" wrapText="1"/>
      <protection locked="0"/>
    </xf>
    <xf numFmtId="0" fontId="4" fillId="6" borderId="6" xfId="0" applyFont="1" applyFill="1" applyBorder="1" applyAlignment="1" applyProtection="1">
      <alignment horizontal="left" vertical="top" wrapText="1"/>
      <protection locked="0"/>
    </xf>
    <xf numFmtId="0" fontId="4" fillId="6" borderId="8" xfId="0" applyFont="1" applyFill="1" applyBorder="1" applyAlignment="1" applyProtection="1">
      <alignment horizontal="left" vertical="top" wrapText="1"/>
      <protection locked="0"/>
    </xf>
    <xf numFmtId="0" fontId="4" fillId="6" borderId="4" xfId="0" applyFont="1" applyFill="1" applyBorder="1" applyAlignment="1" applyProtection="1">
      <alignment horizontal="left" vertical="top" wrapText="1"/>
      <protection locked="0"/>
    </xf>
    <xf numFmtId="0" fontId="4" fillId="6" borderId="0" xfId="0" applyFont="1" applyFill="1" applyAlignment="1" applyProtection="1">
      <alignment horizontal="left" vertical="top" wrapText="1"/>
      <protection locked="0"/>
    </xf>
    <xf numFmtId="0" fontId="4" fillId="6" borderId="9" xfId="0" applyFont="1" applyFill="1" applyBorder="1" applyAlignment="1" applyProtection="1">
      <alignment horizontal="left" vertical="top" wrapText="1"/>
      <protection locked="0"/>
    </xf>
    <xf numFmtId="0" fontId="4" fillId="6" borderId="10" xfId="0" applyFont="1" applyFill="1" applyBorder="1" applyAlignment="1" applyProtection="1">
      <alignment horizontal="left" vertical="top" wrapText="1"/>
      <protection locked="0"/>
    </xf>
    <xf numFmtId="0" fontId="4" fillId="6" borderId="5" xfId="0" applyFont="1" applyFill="1" applyBorder="1" applyAlignment="1" applyProtection="1">
      <alignment horizontal="left" vertical="top" wrapText="1"/>
      <protection locked="0"/>
    </xf>
    <xf numFmtId="0" fontId="4" fillId="6" borderId="11" xfId="0" applyFont="1" applyFill="1" applyBorder="1" applyAlignment="1" applyProtection="1">
      <alignment horizontal="left" vertical="top" wrapText="1"/>
      <protection locked="0"/>
    </xf>
    <xf numFmtId="0" fontId="6" fillId="7" borderId="0" xfId="0" applyFont="1" applyFill="1" applyAlignment="1">
      <alignment horizontal="center"/>
    </xf>
    <xf numFmtId="0" fontId="11" fillId="7" borderId="0" xfId="0" applyFont="1" applyFill="1" applyAlignment="1">
      <alignment horizontal="center"/>
    </xf>
    <xf numFmtId="168" fontId="4" fillId="3" borderId="5" xfId="0" applyNumberFormat="1" applyFont="1" applyFill="1" applyBorder="1" applyAlignment="1" applyProtection="1">
      <alignment horizontal="left"/>
      <protection locked="0"/>
    </xf>
    <xf numFmtId="0" fontId="12" fillId="7" borderId="4" xfId="0" applyFont="1" applyFill="1" applyBorder="1" applyAlignment="1">
      <alignment horizontal="center"/>
    </xf>
    <xf numFmtId="0" fontId="13" fillId="2" borderId="1" xfId="0" applyFont="1" applyFill="1" applyBorder="1" applyAlignment="1" applyProtection="1">
      <alignment horizontal="left"/>
      <protection locked="0"/>
    </xf>
    <xf numFmtId="0" fontId="13" fillId="2" borderId="3"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2" fillId="0" borderId="0" xfId="0" applyFont="1" applyAlignment="1">
      <alignment horizontal="right"/>
    </xf>
    <xf numFmtId="0" fontId="13" fillId="2" borderId="1" xfId="0" applyFont="1" applyFill="1" applyBorder="1" applyAlignment="1" applyProtection="1">
      <alignment horizontal="left"/>
      <protection hidden="1"/>
    </xf>
    <xf numFmtId="0" fontId="13" fillId="2" borderId="3" xfId="0" applyFont="1" applyFill="1" applyBorder="1" applyAlignment="1" applyProtection="1">
      <alignment horizontal="left"/>
      <protection hidden="1"/>
    </xf>
    <xf numFmtId="0" fontId="13" fillId="2" borderId="2" xfId="0" applyFont="1" applyFill="1" applyBorder="1" applyAlignment="1" applyProtection="1">
      <alignment horizontal="left"/>
      <protection hidden="1"/>
    </xf>
    <xf numFmtId="0" fontId="6" fillId="7" borderId="0" xfId="0" applyFont="1" applyFill="1" applyAlignment="1" applyProtection="1">
      <alignment horizontal="center"/>
      <protection hidden="1"/>
    </xf>
    <xf numFmtId="0" fontId="11" fillId="7" borderId="0" xfId="0" applyFont="1" applyFill="1" applyAlignment="1" applyProtection="1">
      <alignment horizontal="center"/>
      <protection hidden="1"/>
    </xf>
    <xf numFmtId="0" fontId="12" fillId="7" borderId="4" xfId="0" applyFont="1" applyFill="1" applyBorder="1" applyAlignment="1" applyProtection="1">
      <alignment horizontal="center"/>
      <protection hidden="1"/>
    </xf>
    <xf numFmtId="0" fontId="12" fillId="7" borderId="0" xfId="0" applyFont="1" applyFill="1" applyAlignment="1" applyProtection="1">
      <alignment horizontal="center"/>
      <protection hidden="1"/>
    </xf>
    <xf numFmtId="0" fontId="12" fillId="7" borderId="0" xfId="0" applyFont="1" applyFill="1" applyAlignment="1" applyProtection="1">
      <alignment horizontal="right"/>
      <protection hidden="1"/>
    </xf>
    <xf numFmtId="0" fontId="4" fillId="3" borderId="5" xfId="0" applyFont="1" applyFill="1" applyBorder="1" applyAlignment="1" applyProtection="1">
      <alignment horizontal="left"/>
      <protection hidden="1"/>
    </xf>
    <xf numFmtId="168" fontId="4" fillId="3" borderId="5" xfId="0" applyNumberFormat="1" applyFont="1" applyFill="1" applyBorder="1" applyAlignment="1" applyProtection="1">
      <alignment horizontal="left"/>
      <protection hidden="1"/>
    </xf>
    <xf numFmtId="169" fontId="0" fillId="7" borderId="0" xfId="0" applyNumberFormat="1" applyFill="1" applyAlignment="1" applyProtection="1">
      <alignment horizontal="left"/>
      <protection hidden="1"/>
    </xf>
    <xf numFmtId="0" fontId="0" fillId="5" borderId="5" xfId="0" applyFill="1" applyBorder="1" applyAlignment="1" applyProtection="1">
      <alignment horizontal="left"/>
      <protection hidden="1"/>
    </xf>
    <xf numFmtId="0" fontId="0" fillId="4" borderId="5" xfId="0" applyFill="1" applyBorder="1" applyAlignment="1" applyProtection="1">
      <alignment horizontal="left"/>
      <protection hidden="1"/>
    </xf>
    <xf numFmtId="166" fontId="0" fillId="5" borderId="5" xfId="0" applyNumberFormat="1" applyFill="1" applyBorder="1" applyAlignment="1" applyProtection="1">
      <alignment horizontal="left"/>
      <protection hidden="1"/>
    </xf>
    <xf numFmtId="0" fontId="2" fillId="7" borderId="6" xfId="0" applyFont="1" applyFill="1" applyBorder="1" applyAlignment="1" applyProtection="1">
      <alignment horizontal="center" vertical="top" wrapText="1"/>
      <protection hidden="1"/>
    </xf>
    <xf numFmtId="0" fontId="0" fillId="7" borderId="6" xfId="0" applyFill="1" applyBorder="1" applyAlignment="1" applyProtection="1">
      <alignment horizontal="center" vertical="top" wrapText="1"/>
      <protection hidden="1"/>
    </xf>
    <xf numFmtId="0" fontId="4" fillId="6" borderId="7" xfId="0" applyFont="1" applyFill="1" applyBorder="1" applyAlignment="1" applyProtection="1">
      <alignment horizontal="left" vertical="top" wrapText="1"/>
      <protection hidden="1"/>
    </xf>
    <xf numFmtId="0" fontId="4" fillId="6" borderId="6" xfId="0" applyFont="1" applyFill="1" applyBorder="1" applyAlignment="1" applyProtection="1">
      <alignment horizontal="left" vertical="top" wrapText="1"/>
      <protection hidden="1"/>
    </xf>
    <xf numFmtId="0" fontId="4" fillId="6" borderId="8" xfId="0" applyFont="1" applyFill="1" applyBorder="1" applyAlignment="1" applyProtection="1">
      <alignment horizontal="left" vertical="top" wrapText="1"/>
      <protection hidden="1"/>
    </xf>
    <xf numFmtId="0" fontId="4" fillId="6" borderId="4" xfId="0" applyFont="1" applyFill="1" applyBorder="1" applyAlignment="1" applyProtection="1">
      <alignment horizontal="left" vertical="top" wrapText="1"/>
      <protection hidden="1"/>
    </xf>
    <xf numFmtId="0" fontId="4" fillId="6" borderId="0" xfId="0" applyFont="1" applyFill="1" applyAlignment="1" applyProtection="1">
      <alignment horizontal="left" vertical="top" wrapText="1"/>
      <protection hidden="1"/>
    </xf>
    <xf numFmtId="0" fontId="4" fillId="6" borderId="9" xfId="0" applyFont="1" applyFill="1" applyBorder="1" applyAlignment="1" applyProtection="1">
      <alignment horizontal="left" vertical="top" wrapText="1"/>
      <protection hidden="1"/>
    </xf>
    <xf numFmtId="0" fontId="4" fillId="6" borderId="10" xfId="0" applyFont="1" applyFill="1" applyBorder="1" applyAlignment="1" applyProtection="1">
      <alignment horizontal="left" vertical="top" wrapText="1"/>
      <protection hidden="1"/>
    </xf>
    <xf numFmtId="0" fontId="4" fillId="6" borderId="5" xfId="0" applyFont="1" applyFill="1" applyBorder="1" applyAlignment="1" applyProtection="1">
      <alignment horizontal="left" vertical="top" wrapText="1"/>
      <protection hidden="1"/>
    </xf>
    <xf numFmtId="0" fontId="4" fillId="6" borderId="11" xfId="0" applyFont="1" applyFill="1" applyBorder="1" applyAlignment="1" applyProtection="1">
      <alignment horizontal="left" vertical="top" wrapText="1"/>
      <protection hidden="1"/>
    </xf>
    <xf numFmtId="0" fontId="0" fillId="3" borderId="5" xfId="0" applyFill="1" applyBorder="1" applyAlignment="1" applyProtection="1">
      <alignment horizontal="left"/>
      <protection hidden="1"/>
    </xf>
    <xf numFmtId="0" fontId="8" fillId="3" borderId="5" xfId="2" applyFill="1" applyBorder="1" applyAlignment="1" applyProtection="1">
      <alignment horizontal="left"/>
      <protection hidden="1"/>
    </xf>
    <xf numFmtId="166" fontId="8" fillId="3" borderId="5" xfId="2" applyNumberFormat="1" applyFill="1" applyBorder="1" applyAlignment="1" applyProtection="1">
      <alignment horizontal="left"/>
      <protection hidden="1"/>
    </xf>
    <xf numFmtId="0" fontId="0" fillId="0" borderId="0" xfId="0" applyNumberFormat="1"/>
  </cellXfs>
  <cellStyles count="5">
    <cellStyle name="Bad" xfId="3" builtinId="27"/>
    <cellStyle name="Input" xfId="4" builtinId="20"/>
    <cellStyle name="Normal" xfId="0" builtinId="0"/>
    <cellStyle name="Normal 2" xfId="2" xr:uid="{00000000-0005-0000-0000-000003000000}"/>
    <cellStyle name="Normal 2 2" xfId="1" xr:uid="{00000000-0005-0000-0000-000004000000}"/>
  </cellStyles>
  <dxfs count="20">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alignment horizontal="general" vertical="bottom" textRotation="0" wrapText="1" indent="0" justifyLastLine="0" shrinkToFit="0" readingOrder="0"/>
    </dxf>
  </dxfs>
  <tableStyles count="0" defaultTableStyle="TableStyleMedium2" defaultPivotStyle="PivotStyleLight16"/>
  <colors>
    <mruColors>
      <color rgb="FFFF99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customXml" Target="../customXml/item1.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onnections" Target="connections.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24" Type="http://schemas.openxmlformats.org/officeDocument/2006/relationships/customXml" Target="../customXml/item4.xml"/><Relationship Id="rId5" Type="http://schemas.openxmlformats.org/officeDocument/2006/relationships/worksheet" Target="worksheets/sheet5.xml"/><Relationship Id="rId15" Type="http://schemas.openxmlformats.org/officeDocument/2006/relationships/externalLink" Target="externalLinks/externalLink5.xml"/><Relationship Id="rId23" Type="http://schemas.openxmlformats.org/officeDocument/2006/relationships/customXml" Target="../customXml/item3.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 Id="rId22" Type="http://schemas.openxmlformats.org/officeDocument/2006/relationships/customXml" Target="../customXml/item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drawings/_rels/drawing2.xml.rels><?xml version="1.0" encoding="UTF-8" standalone="yes"?>
<Relationships xmlns="http://schemas.openxmlformats.org/package/2006/relationships"><Relationship Id="rId1"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20</xdr:col>
      <xdr:colOff>114300</xdr:colOff>
      <xdr:row>1</xdr:row>
      <xdr:rowOff>38101</xdr:rowOff>
    </xdr:from>
    <xdr:to>
      <xdr:col>32</xdr:col>
      <xdr:colOff>161925</xdr:colOff>
      <xdr:row>38</xdr:row>
      <xdr:rowOff>1</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12306300" y="228601"/>
          <a:ext cx="7362825" cy="7010400"/>
        </a:xfrm>
        <a:prstGeom prst="rect">
          <a:avLst/>
        </a:prstGeom>
        <a:solidFill>
          <a:schemeClr val="bg1">
            <a:lumMod val="95000"/>
          </a:schemeClr>
        </a:solidFill>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en-US" sz="1100"/>
        </a:p>
      </xdr:txBody>
    </xdr:sp>
    <xdr:clientData/>
  </xdr:twoCellAnchor>
  <xdr:twoCellAnchor>
    <xdr:from>
      <xdr:col>21</xdr:col>
      <xdr:colOff>504825</xdr:colOff>
      <xdr:row>0</xdr:row>
      <xdr:rowOff>152401</xdr:rowOff>
    </xdr:from>
    <xdr:to>
      <xdr:col>30</xdr:col>
      <xdr:colOff>234976</xdr:colOff>
      <xdr:row>3</xdr:row>
      <xdr:rowOff>66743</xdr:rowOff>
    </xdr:to>
    <xdr:sp macro="" textlink="">
      <xdr:nvSpPr>
        <xdr:cNvPr id="3" name="Step" descr="Add numbers like a champ">
          <a:extLst>
            <a:ext uri="{FF2B5EF4-FFF2-40B4-BE49-F238E27FC236}">
              <a16:creationId xmlns:a16="http://schemas.microsoft.com/office/drawing/2014/main" id="{00000000-0008-0000-0000-000003000000}"/>
            </a:ext>
          </a:extLst>
        </xdr:cNvPr>
        <xdr:cNvSpPr txBox="1"/>
      </xdr:nvSpPr>
      <xdr:spPr>
        <a:xfrm>
          <a:off x="13306425" y="152401"/>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2200" b="1" i="0" u="sng"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Fixing Microsoft Security Issue</a:t>
          </a:r>
        </a:p>
      </xdr:txBody>
    </xdr:sp>
    <xdr:clientData/>
  </xdr:twoCellAnchor>
  <xdr:twoCellAnchor>
    <xdr:from>
      <xdr:col>20</xdr:col>
      <xdr:colOff>190499</xdr:colOff>
      <xdr:row>3</xdr:row>
      <xdr:rowOff>104776</xdr:rowOff>
    </xdr:from>
    <xdr:to>
      <xdr:col>31</xdr:col>
      <xdr:colOff>123824</xdr:colOff>
      <xdr:row>7</xdr:row>
      <xdr:rowOff>76200</xdr:rowOff>
    </xdr:to>
    <xdr:sp macro="" textlink="">
      <xdr:nvSpPr>
        <xdr:cNvPr id="4" name="Add numbers introduction" descr="Here are some ways to add up numbers in Excel:">
          <a:extLst>
            <a:ext uri="{FF2B5EF4-FFF2-40B4-BE49-F238E27FC236}">
              <a16:creationId xmlns:a16="http://schemas.microsoft.com/office/drawing/2014/main" id="{00000000-0008-0000-0000-000004000000}"/>
            </a:ext>
          </a:extLst>
        </xdr:cNvPr>
        <xdr:cNvSpPr txBox="1"/>
      </xdr:nvSpPr>
      <xdr:spPr>
        <a:xfrm>
          <a:off x="12382499" y="676276"/>
          <a:ext cx="6638925" cy="7334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 recent Microsoft security update has caused an issue where any Excel files that use macros are downloaded immediately have those macros, and any functions in the forms, to be disabled. Follow the below steps to fix the issue (note: this is a temporary solution to the problem and will need to be done every time forms are downloaded):</a:t>
          </a:r>
        </a:p>
      </xdr:txBody>
    </xdr:sp>
    <xdr:clientData/>
  </xdr:twoCellAnchor>
  <xdr:twoCellAnchor editAs="oneCell">
    <xdr:from>
      <xdr:col>20</xdr:col>
      <xdr:colOff>247650</xdr:colOff>
      <xdr:row>8</xdr:row>
      <xdr:rowOff>38100</xdr:rowOff>
    </xdr:from>
    <xdr:to>
      <xdr:col>31</xdr:col>
      <xdr:colOff>532527</xdr:colOff>
      <xdr:row>9</xdr:row>
      <xdr:rowOff>180933</xdr:rowOff>
    </xdr:to>
    <xdr:pic>
      <xdr:nvPicPr>
        <xdr:cNvPr id="5" name="Picture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stretch>
          <a:fillRect/>
        </a:stretch>
      </xdr:blipFill>
      <xdr:spPr>
        <a:xfrm>
          <a:off x="12439650" y="1562100"/>
          <a:ext cx="6990477" cy="333333"/>
        </a:xfrm>
        <a:prstGeom prst="rect">
          <a:avLst/>
        </a:prstGeom>
      </xdr:spPr>
    </xdr:pic>
    <xdr:clientData/>
  </xdr:twoCellAnchor>
  <xdr:twoCellAnchor>
    <xdr:from>
      <xdr:col>20</xdr:col>
      <xdr:colOff>276224</xdr:colOff>
      <xdr:row>10</xdr:row>
      <xdr:rowOff>28576</xdr:rowOff>
    </xdr:from>
    <xdr:to>
      <xdr:col>31</xdr:col>
      <xdr:colOff>209549</xdr:colOff>
      <xdr:row>12</xdr:row>
      <xdr:rowOff>114300</xdr:rowOff>
    </xdr:to>
    <xdr:sp macro="" textlink="">
      <xdr:nvSpPr>
        <xdr:cNvPr id="6" name="Add numbers introduction" descr="Here are some ways to add up numbers in Excel:">
          <a:extLst>
            <a:ext uri="{FF2B5EF4-FFF2-40B4-BE49-F238E27FC236}">
              <a16:creationId xmlns:a16="http://schemas.microsoft.com/office/drawing/2014/main" id="{00000000-0008-0000-0000-000006000000}"/>
            </a:ext>
          </a:extLst>
        </xdr:cNvPr>
        <xdr:cNvSpPr txBox="1"/>
      </xdr:nvSpPr>
      <xdr:spPr>
        <a:xfrm>
          <a:off x="12468224" y="1933576"/>
          <a:ext cx="6638925" cy="466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Follow the below steps to fix the issue (note: this is a temporary solution to the problem and will need to be done every time forms are downloaded):</a:t>
          </a:r>
        </a:p>
      </xdr:txBody>
    </xdr:sp>
    <xdr:clientData/>
  </xdr:twoCellAnchor>
  <xdr:twoCellAnchor>
    <xdr:from>
      <xdr:col>20</xdr:col>
      <xdr:colOff>238125</xdr:colOff>
      <xdr:row>12</xdr:row>
      <xdr:rowOff>171451</xdr:rowOff>
    </xdr:from>
    <xdr:to>
      <xdr:col>21</xdr:col>
      <xdr:colOff>112</xdr:colOff>
      <xdr:row>14</xdr:row>
      <xdr:rowOff>158208</xdr:rowOff>
    </xdr:to>
    <xdr:sp macro="" textlink="">
      <xdr:nvSpPr>
        <xdr:cNvPr id="7" name="1" descr="1">
          <a:extLst>
            <a:ext uri="{FF2B5EF4-FFF2-40B4-BE49-F238E27FC236}">
              <a16:creationId xmlns:a16="http://schemas.microsoft.com/office/drawing/2014/main" id="{00000000-0008-0000-0000-000007000000}"/>
            </a:ext>
          </a:extLst>
        </xdr:cNvPr>
        <xdr:cNvSpPr/>
      </xdr:nvSpPr>
      <xdr:spPr>
        <a:xfrm>
          <a:off x="12430125" y="2457451"/>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clientData/>
  </xdr:twoCellAnchor>
  <xdr:twoCellAnchor>
    <xdr:from>
      <xdr:col>21</xdr:col>
      <xdr:colOff>95249</xdr:colOff>
      <xdr:row>12</xdr:row>
      <xdr:rowOff>123826</xdr:rowOff>
    </xdr:from>
    <xdr:to>
      <xdr:col>32</xdr:col>
      <xdr:colOff>28574</xdr:colOff>
      <xdr:row>15</xdr:row>
      <xdr:rowOff>19050</xdr:rowOff>
    </xdr:to>
    <xdr:sp macro="" textlink="">
      <xdr:nvSpPr>
        <xdr:cNvPr id="8" name="Add numbers introduction" descr="Here are some ways to add up numbers in Excel:">
          <a:extLst>
            <a:ext uri="{FF2B5EF4-FFF2-40B4-BE49-F238E27FC236}">
              <a16:creationId xmlns:a16="http://schemas.microsoft.com/office/drawing/2014/main" id="{00000000-0008-0000-0000-000008000000}"/>
            </a:ext>
          </a:extLst>
        </xdr:cNvPr>
        <xdr:cNvSpPr txBox="1"/>
      </xdr:nvSpPr>
      <xdr:spPr>
        <a:xfrm>
          <a:off x="12896849" y="2409826"/>
          <a:ext cx="6638925" cy="466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After downloading file, right click on file name and select "Properties" at the bottom of the options menu</a:t>
          </a:r>
        </a:p>
      </xdr:txBody>
    </xdr:sp>
    <xdr:clientData/>
  </xdr:twoCellAnchor>
  <xdr:twoCellAnchor editAs="oneCell">
    <xdr:from>
      <xdr:col>22</xdr:col>
      <xdr:colOff>590549</xdr:colOff>
      <xdr:row>14</xdr:row>
      <xdr:rowOff>85726</xdr:rowOff>
    </xdr:from>
    <xdr:to>
      <xdr:col>27</xdr:col>
      <xdr:colOff>409215</xdr:colOff>
      <xdr:row>19</xdr:row>
      <xdr:rowOff>171321</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2"/>
        <a:stretch>
          <a:fillRect/>
        </a:stretch>
      </xdr:blipFill>
      <xdr:spPr>
        <a:xfrm>
          <a:off x="14001749" y="2752726"/>
          <a:ext cx="2866666" cy="1038095"/>
        </a:xfrm>
        <a:prstGeom prst="rect">
          <a:avLst/>
        </a:prstGeom>
      </xdr:spPr>
    </xdr:pic>
    <xdr:clientData/>
  </xdr:twoCellAnchor>
  <xdr:twoCellAnchor>
    <xdr:from>
      <xdr:col>23</xdr:col>
      <xdr:colOff>133350</xdr:colOff>
      <xdr:row>18</xdr:row>
      <xdr:rowOff>57150</xdr:rowOff>
    </xdr:from>
    <xdr:to>
      <xdr:col>24</xdr:col>
      <xdr:colOff>390525</xdr:colOff>
      <xdr:row>19</xdr:row>
      <xdr:rowOff>171450</xdr:rowOff>
    </xdr:to>
    <xdr:sp macro="" textlink="">
      <xdr:nvSpPr>
        <xdr:cNvPr id="10" name="Rectangle 9">
          <a:extLst>
            <a:ext uri="{FF2B5EF4-FFF2-40B4-BE49-F238E27FC236}">
              <a16:creationId xmlns:a16="http://schemas.microsoft.com/office/drawing/2014/main" id="{00000000-0008-0000-0000-00000A000000}"/>
            </a:ext>
          </a:extLst>
        </xdr:cNvPr>
        <xdr:cNvSpPr/>
      </xdr:nvSpPr>
      <xdr:spPr>
        <a:xfrm>
          <a:off x="14154150" y="3486150"/>
          <a:ext cx="866775"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20</xdr:col>
      <xdr:colOff>209550</xdr:colOff>
      <xdr:row>22</xdr:row>
      <xdr:rowOff>66676</xdr:rowOff>
    </xdr:from>
    <xdr:to>
      <xdr:col>20</xdr:col>
      <xdr:colOff>581137</xdr:colOff>
      <xdr:row>24</xdr:row>
      <xdr:rowOff>53433</xdr:rowOff>
    </xdr:to>
    <xdr:sp macro="" textlink="">
      <xdr:nvSpPr>
        <xdr:cNvPr id="11" name="2" descr="2">
          <a:extLst>
            <a:ext uri="{FF2B5EF4-FFF2-40B4-BE49-F238E27FC236}">
              <a16:creationId xmlns:a16="http://schemas.microsoft.com/office/drawing/2014/main" id="{00000000-0008-0000-0000-00000B000000}"/>
            </a:ext>
          </a:extLst>
        </xdr:cNvPr>
        <xdr:cNvSpPr/>
      </xdr:nvSpPr>
      <xdr:spPr>
        <a:xfrm>
          <a:off x="12401550" y="4257676"/>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clientData/>
  </xdr:twoCellAnchor>
  <xdr:twoCellAnchor>
    <xdr:from>
      <xdr:col>21</xdr:col>
      <xdr:colOff>133349</xdr:colOff>
      <xdr:row>22</xdr:row>
      <xdr:rowOff>104776</xdr:rowOff>
    </xdr:from>
    <xdr:to>
      <xdr:col>32</xdr:col>
      <xdr:colOff>66674</xdr:colOff>
      <xdr:row>25</xdr:row>
      <xdr:rowOff>0</xdr:rowOff>
    </xdr:to>
    <xdr:sp macro="" textlink="">
      <xdr:nvSpPr>
        <xdr:cNvPr id="12" name="Add numbers introduction" descr="Here are some ways to add up numbers in Excel:">
          <a:extLst>
            <a:ext uri="{FF2B5EF4-FFF2-40B4-BE49-F238E27FC236}">
              <a16:creationId xmlns:a16="http://schemas.microsoft.com/office/drawing/2014/main" id="{00000000-0008-0000-0000-00000C000000}"/>
            </a:ext>
          </a:extLst>
        </xdr:cNvPr>
        <xdr:cNvSpPr txBox="1"/>
      </xdr:nvSpPr>
      <xdr:spPr>
        <a:xfrm>
          <a:off x="12934949" y="4295776"/>
          <a:ext cx="6638925" cy="466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the bottom of the Properties window, check "Unblock" in the Security section. Press Ok</a:t>
          </a:r>
        </a:p>
      </xdr:txBody>
    </xdr:sp>
    <xdr:clientData/>
  </xdr:twoCellAnchor>
  <xdr:twoCellAnchor editAs="oneCell">
    <xdr:from>
      <xdr:col>22</xdr:col>
      <xdr:colOff>323849</xdr:colOff>
      <xdr:row>24</xdr:row>
      <xdr:rowOff>28576</xdr:rowOff>
    </xdr:from>
    <xdr:to>
      <xdr:col>28</xdr:col>
      <xdr:colOff>37676</xdr:colOff>
      <xdr:row>31</xdr:row>
      <xdr:rowOff>95076</xdr:rowOff>
    </xdr:to>
    <xdr:pic>
      <xdr:nvPicPr>
        <xdr:cNvPr id="13" name="Picture 12">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3"/>
        <a:stretch>
          <a:fillRect/>
        </a:stretch>
      </xdr:blipFill>
      <xdr:spPr>
        <a:xfrm>
          <a:off x="13735049" y="4600576"/>
          <a:ext cx="3371427" cy="1400000"/>
        </a:xfrm>
        <a:prstGeom prst="rect">
          <a:avLst/>
        </a:prstGeom>
      </xdr:spPr>
    </xdr:pic>
    <xdr:clientData/>
  </xdr:twoCellAnchor>
  <xdr:twoCellAnchor>
    <xdr:from>
      <xdr:col>26</xdr:col>
      <xdr:colOff>314325</xdr:colOff>
      <xdr:row>26</xdr:row>
      <xdr:rowOff>38100</xdr:rowOff>
    </xdr:from>
    <xdr:to>
      <xdr:col>27</xdr:col>
      <xdr:colOff>323850</xdr:colOff>
      <xdr:row>27</xdr:row>
      <xdr:rowOff>114300</xdr:rowOff>
    </xdr:to>
    <xdr:sp macro="" textlink="">
      <xdr:nvSpPr>
        <xdr:cNvPr id="14" name="Rectangle 13">
          <a:extLst>
            <a:ext uri="{FF2B5EF4-FFF2-40B4-BE49-F238E27FC236}">
              <a16:creationId xmlns:a16="http://schemas.microsoft.com/office/drawing/2014/main" id="{00000000-0008-0000-0000-00000E000000}"/>
            </a:ext>
          </a:extLst>
        </xdr:cNvPr>
        <xdr:cNvSpPr/>
      </xdr:nvSpPr>
      <xdr:spPr>
        <a:xfrm>
          <a:off x="16163925" y="4991100"/>
          <a:ext cx="619125" cy="2667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24</xdr:col>
      <xdr:colOff>133350</xdr:colOff>
      <xdr:row>30</xdr:row>
      <xdr:rowOff>19050</xdr:rowOff>
    </xdr:from>
    <xdr:to>
      <xdr:col>25</xdr:col>
      <xdr:colOff>314325</xdr:colOff>
      <xdr:row>31</xdr:row>
      <xdr:rowOff>152400</xdr:rowOff>
    </xdr:to>
    <xdr:sp macro="" textlink="">
      <xdr:nvSpPr>
        <xdr:cNvPr id="15" name="Rectangle 14">
          <a:extLst>
            <a:ext uri="{FF2B5EF4-FFF2-40B4-BE49-F238E27FC236}">
              <a16:creationId xmlns:a16="http://schemas.microsoft.com/office/drawing/2014/main" id="{00000000-0008-0000-0000-00000F000000}"/>
            </a:ext>
          </a:extLst>
        </xdr:cNvPr>
        <xdr:cNvSpPr/>
      </xdr:nvSpPr>
      <xdr:spPr>
        <a:xfrm>
          <a:off x="14763750" y="5734050"/>
          <a:ext cx="790575" cy="32385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20</xdr:col>
      <xdr:colOff>190500</xdr:colOff>
      <xdr:row>33</xdr:row>
      <xdr:rowOff>171451</xdr:rowOff>
    </xdr:from>
    <xdr:to>
      <xdr:col>20</xdr:col>
      <xdr:colOff>562087</xdr:colOff>
      <xdr:row>35</xdr:row>
      <xdr:rowOff>158208</xdr:rowOff>
    </xdr:to>
    <xdr:sp macro="" textlink="">
      <xdr:nvSpPr>
        <xdr:cNvPr id="16" name="3" descr="3">
          <a:extLst>
            <a:ext uri="{FF2B5EF4-FFF2-40B4-BE49-F238E27FC236}">
              <a16:creationId xmlns:a16="http://schemas.microsoft.com/office/drawing/2014/main" id="{00000000-0008-0000-0000-000010000000}"/>
            </a:ext>
          </a:extLst>
        </xdr:cNvPr>
        <xdr:cNvSpPr/>
      </xdr:nvSpPr>
      <xdr:spPr>
        <a:xfrm>
          <a:off x="12382500" y="6457951"/>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clientData/>
  </xdr:twoCellAnchor>
  <xdr:twoCellAnchor>
    <xdr:from>
      <xdr:col>21</xdr:col>
      <xdr:colOff>47624</xdr:colOff>
      <xdr:row>34</xdr:row>
      <xdr:rowOff>19051</xdr:rowOff>
    </xdr:from>
    <xdr:to>
      <xdr:col>31</xdr:col>
      <xdr:colOff>590549</xdr:colOff>
      <xdr:row>36</xdr:row>
      <xdr:rowOff>104775</xdr:rowOff>
    </xdr:to>
    <xdr:sp macro="" textlink="">
      <xdr:nvSpPr>
        <xdr:cNvPr id="17" name="Add numbers introduction" descr="Here are some ways to add up numbers in Excel:">
          <a:extLst>
            <a:ext uri="{FF2B5EF4-FFF2-40B4-BE49-F238E27FC236}">
              <a16:creationId xmlns:a16="http://schemas.microsoft.com/office/drawing/2014/main" id="{00000000-0008-0000-0000-000011000000}"/>
            </a:ext>
          </a:extLst>
        </xdr:cNvPr>
        <xdr:cNvSpPr txBox="1"/>
      </xdr:nvSpPr>
      <xdr:spPr>
        <a:xfrm>
          <a:off x="12849224" y="6496051"/>
          <a:ext cx="6638925" cy="466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Open the file, all macros and functions should work, and the error message will be gone. </a:t>
          </a:r>
        </a:p>
      </xdr:txBody>
    </xdr:sp>
    <xdr:clientData/>
  </xdr:twoCellAnchor>
  <xdr:twoCellAnchor>
    <xdr:from>
      <xdr:col>32</xdr:col>
      <xdr:colOff>314325</xdr:colOff>
      <xdr:row>1</xdr:row>
      <xdr:rowOff>38100</xdr:rowOff>
    </xdr:from>
    <xdr:to>
      <xdr:col>44</xdr:col>
      <xdr:colOff>361950</xdr:colOff>
      <xdr:row>47</xdr:row>
      <xdr:rowOff>190499</xdr:rowOff>
    </xdr:to>
    <xdr:sp macro="" textlink="">
      <xdr:nvSpPr>
        <xdr:cNvPr id="18" name="Rectangle 17">
          <a:extLst>
            <a:ext uri="{FF2B5EF4-FFF2-40B4-BE49-F238E27FC236}">
              <a16:creationId xmlns:a16="http://schemas.microsoft.com/office/drawing/2014/main" id="{00000000-0008-0000-0000-000012000000}"/>
            </a:ext>
          </a:extLst>
        </xdr:cNvPr>
        <xdr:cNvSpPr/>
      </xdr:nvSpPr>
      <xdr:spPr>
        <a:xfrm>
          <a:off x="19821525" y="228600"/>
          <a:ext cx="7362825" cy="8915399"/>
        </a:xfrm>
        <a:prstGeom prst="rect">
          <a:avLst/>
        </a:prstGeom>
        <a:solidFill>
          <a:schemeClr val="bg1">
            <a:lumMod val="95000"/>
          </a:schemeClr>
        </a:solidFill>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en-US" sz="1100"/>
        </a:p>
      </xdr:txBody>
    </xdr:sp>
    <xdr:clientData/>
  </xdr:twoCellAnchor>
  <xdr:twoCellAnchor>
    <xdr:from>
      <xdr:col>34</xdr:col>
      <xdr:colOff>238125</xdr:colOff>
      <xdr:row>1</xdr:row>
      <xdr:rowOff>28576</xdr:rowOff>
    </xdr:from>
    <xdr:to>
      <xdr:col>42</xdr:col>
      <xdr:colOff>577876</xdr:colOff>
      <xdr:row>3</xdr:row>
      <xdr:rowOff>133418</xdr:rowOff>
    </xdr:to>
    <xdr:sp macro="" textlink="">
      <xdr:nvSpPr>
        <xdr:cNvPr id="19" name="Step" descr="Add numbers like a champ">
          <a:extLst>
            <a:ext uri="{FF2B5EF4-FFF2-40B4-BE49-F238E27FC236}">
              <a16:creationId xmlns:a16="http://schemas.microsoft.com/office/drawing/2014/main" id="{00000000-0008-0000-0000-000013000000}"/>
            </a:ext>
          </a:extLst>
        </xdr:cNvPr>
        <xdr:cNvSpPr txBox="1"/>
      </xdr:nvSpPr>
      <xdr:spPr>
        <a:xfrm>
          <a:off x="20964525" y="219076"/>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2200" b="1" i="0" u="sng"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Enabling Macros</a:t>
          </a:r>
        </a:p>
      </xdr:txBody>
    </xdr:sp>
    <xdr:clientData/>
  </xdr:twoCellAnchor>
  <xdr:twoCellAnchor>
    <xdr:from>
      <xdr:col>32</xdr:col>
      <xdr:colOff>409575</xdr:colOff>
      <xdr:row>3</xdr:row>
      <xdr:rowOff>66676</xdr:rowOff>
    </xdr:from>
    <xdr:to>
      <xdr:col>43</xdr:col>
      <xdr:colOff>342900</xdr:colOff>
      <xdr:row>6</xdr:row>
      <xdr:rowOff>19050</xdr:rowOff>
    </xdr:to>
    <xdr:sp macro="" textlink="">
      <xdr:nvSpPr>
        <xdr:cNvPr id="20" name="Add numbers introduction" descr="Here are some ways to add up numbers in Excel:">
          <a:extLst>
            <a:ext uri="{FF2B5EF4-FFF2-40B4-BE49-F238E27FC236}">
              <a16:creationId xmlns:a16="http://schemas.microsoft.com/office/drawing/2014/main" id="{00000000-0008-0000-0000-000014000000}"/>
            </a:ext>
          </a:extLst>
        </xdr:cNvPr>
        <xdr:cNvSpPr txBox="1"/>
      </xdr:nvSpPr>
      <xdr:spPr>
        <a:xfrm>
          <a:off x="19916775" y="638176"/>
          <a:ext cx="6638925" cy="5238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This form includes features that requires macros to be enabled. The instructions below show how to turn this on. </a:t>
          </a:r>
        </a:p>
      </xdr:txBody>
    </xdr:sp>
    <xdr:clientData/>
  </xdr:twoCellAnchor>
  <xdr:twoCellAnchor>
    <xdr:from>
      <xdr:col>33</xdr:col>
      <xdr:colOff>266700</xdr:colOff>
      <xdr:row>8</xdr:row>
      <xdr:rowOff>47626</xdr:rowOff>
    </xdr:from>
    <xdr:to>
      <xdr:col>44</xdr:col>
      <xdr:colOff>200025</xdr:colOff>
      <xdr:row>9</xdr:row>
      <xdr:rowOff>142875</xdr:rowOff>
    </xdr:to>
    <xdr:sp macro="" textlink="">
      <xdr:nvSpPr>
        <xdr:cNvPr id="21" name="Add numbers introduction" descr="Here are some ways to add up numbers in Excel:">
          <a:extLst>
            <a:ext uri="{FF2B5EF4-FFF2-40B4-BE49-F238E27FC236}">
              <a16:creationId xmlns:a16="http://schemas.microsoft.com/office/drawing/2014/main" id="{00000000-0008-0000-0000-000015000000}"/>
            </a:ext>
          </a:extLst>
        </xdr:cNvPr>
        <xdr:cNvSpPr txBox="1"/>
      </xdr:nvSpPr>
      <xdr:spPr>
        <a:xfrm>
          <a:off x="20383500" y="1571626"/>
          <a:ext cx="6638925" cy="285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on the File tab on the Ribbon and scroll down to click on the Options tab.</a:t>
          </a:r>
        </a:p>
      </xdr:txBody>
    </xdr:sp>
    <xdr:clientData/>
  </xdr:twoCellAnchor>
  <xdr:twoCellAnchor>
    <xdr:from>
      <xdr:col>32</xdr:col>
      <xdr:colOff>400050</xdr:colOff>
      <xdr:row>8</xdr:row>
      <xdr:rowOff>47626</xdr:rowOff>
    </xdr:from>
    <xdr:to>
      <xdr:col>33</xdr:col>
      <xdr:colOff>162037</xdr:colOff>
      <xdr:row>10</xdr:row>
      <xdr:rowOff>34383</xdr:rowOff>
    </xdr:to>
    <xdr:sp macro="" textlink="">
      <xdr:nvSpPr>
        <xdr:cNvPr id="22" name="1" descr="1">
          <a:extLst>
            <a:ext uri="{FF2B5EF4-FFF2-40B4-BE49-F238E27FC236}">
              <a16:creationId xmlns:a16="http://schemas.microsoft.com/office/drawing/2014/main" id="{00000000-0008-0000-0000-000016000000}"/>
            </a:ext>
          </a:extLst>
        </xdr:cNvPr>
        <xdr:cNvSpPr/>
      </xdr:nvSpPr>
      <xdr:spPr>
        <a:xfrm>
          <a:off x="19907250" y="1571626"/>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clientData/>
  </xdr:twoCellAnchor>
  <xdr:twoCellAnchor editAs="oneCell">
    <xdr:from>
      <xdr:col>33</xdr:col>
      <xdr:colOff>533400</xdr:colOff>
      <xdr:row>10</xdr:row>
      <xdr:rowOff>180976</xdr:rowOff>
    </xdr:from>
    <xdr:to>
      <xdr:col>37</xdr:col>
      <xdr:colOff>275950</xdr:colOff>
      <xdr:row>19</xdr:row>
      <xdr:rowOff>28381</xdr:rowOff>
    </xdr:to>
    <xdr:pic>
      <xdr:nvPicPr>
        <xdr:cNvPr id="23" name="Picture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4"/>
        <a:stretch>
          <a:fillRect/>
        </a:stretch>
      </xdr:blipFill>
      <xdr:spPr>
        <a:xfrm>
          <a:off x="20650200" y="2085976"/>
          <a:ext cx="2180950" cy="1561905"/>
        </a:xfrm>
        <a:prstGeom prst="rect">
          <a:avLst/>
        </a:prstGeom>
      </xdr:spPr>
    </xdr:pic>
    <xdr:clientData/>
  </xdr:twoCellAnchor>
  <xdr:twoCellAnchor editAs="oneCell">
    <xdr:from>
      <xdr:col>38</xdr:col>
      <xdr:colOff>257175</xdr:colOff>
      <xdr:row>10</xdr:row>
      <xdr:rowOff>142876</xdr:rowOff>
    </xdr:from>
    <xdr:to>
      <xdr:col>40</xdr:col>
      <xdr:colOff>371306</xdr:colOff>
      <xdr:row>17</xdr:row>
      <xdr:rowOff>95090</xdr:rowOff>
    </xdr:to>
    <xdr:pic>
      <xdr:nvPicPr>
        <xdr:cNvPr id="24" name="Picture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5"/>
        <a:stretch>
          <a:fillRect/>
        </a:stretch>
      </xdr:blipFill>
      <xdr:spPr>
        <a:xfrm>
          <a:off x="23421975" y="2047876"/>
          <a:ext cx="1333331" cy="1285714"/>
        </a:xfrm>
        <a:prstGeom prst="rect">
          <a:avLst/>
        </a:prstGeom>
      </xdr:spPr>
    </xdr:pic>
    <xdr:clientData/>
  </xdr:twoCellAnchor>
  <xdr:twoCellAnchor>
    <xdr:from>
      <xdr:col>32</xdr:col>
      <xdr:colOff>419100</xdr:colOff>
      <xdr:row>21</xdr:row>
      <xdr:rowOff>133351</xdr:rowOff>
    </xdr:from>
    <xdr:to>
      <xdr:col>33</xdr:col>
      <xdr:colOff>181087</xdr:colOff>
      <xdr:row>23</xdr:row>
      <xdr:rowOff>120108</xdr:rowOff>
    </xdr:to>
    <xdr:sp macro="" textlink="">
      <xdr:nvSpPr>
        <xdr:cNvPr id="25" name="2" descr="2">
          <a:extLst>
            <a:ext uri="{FF2B5EF4-FFF2-40B4-BE49-F238E27FC236}">
              <a16:creationId xmlns:a16="http://schemas.microsoft.com/office/drawing/2014/main" id="{00000000-0008-0000-0000-000019000000}"/>
            </a:ext>
          </a:extLst>
        </xdr:cNvPr>
        <xdr:cNvSpPr/>
      </xdr:nvSpPr>
      <xdr:spPr>
        <a:xfrm>
          <a:off x="19926300" y="4133851"/>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clientData/>
  </xdr:twoCellAnchor>
  <xdr:twoCellAnchor>
    <xdr:from>
      <xdr:col>33</xdr:col>
      <xdr:colOff>361950</xdr:colOff>
      <xdr:row>21</xdr:row>
      <xdr:rowOff>161926</xdr:rowOff>
    </xdr:from>
    <xdr:to>
      <xdr:col>44</xdr:col>
      <xdr:colOff>295275</xdr:colOff>
      <xdr:row>23</xdr:row>
      <xdr:rowOff>66675</xdr:rowOff>
    </xdr:to>
    <xdr:sp macro="" textlink="">
      <xdr:nvSpPr>
        <xdr:cNvPr id="26" name="Add numbers introduction" descr="Here are some ways to add up numbers in Excel:">
          <a:extLst>
            <a:ext uri="{FF2B5EF4-FFF2-40B4-BE49-F238E27FC236}">
              <a16:creationId xmlns:a16="http://schemas.microsoft.com/office/drawing/2014/main" id="{00000000-0008-0000-0000-00001A000000}"/>
            </a:ext>
          </a:extLst>
        </xdr:cNvPr>
        <xdr:cNvSpPr txBox="1"/>
      </xdr:nvSpPr>
      <xdr:spPr>
        <a:xfrm>
          <a:off x="20478750" y="4162426"/>
          <a:ext cx="6638925" cy="285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the Excel Options window, scroll down to the Trust Center tab and click on Trust Center Settings.</a:t>
          </a:r>
        </a:p>
      </xdr:txBody>
    </xdr:sp>
    <xdr:clientData/>
  </xdr:twoCellAnchor>
  <xdr:twoCellAnchor editAs="oneCell">
    <xdr:from>
      <xdr:col>33</xdr:col>
      <xdr:colOff>390525</xdr:colOff>
      <xdr:row>23</xdr:row>
      <xdr:rowOff>95250</xdr:rowOff>
    </xdr:from>
    <xdr:to>
      <xdr:col>35</xdr:col>
      <xdr:colOff>571324</xdr:colOff>
      <xdr:row>27</xdr:row>
      <xdr:rowOff>142439</xdr:rowOff>
    </xdr:to>
    <xdr:pic>
      <xdr:nvPicPr>
        <xdr:cNvPr id="27" name="Picture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6"/>
        <a:srcRect t="76785"/>
        <a:stretch/>
      </xdr:blipFill>
      <xdr:spPr>
        <a:xfrm>
          <a:off x="20507325" y="4476750"/>
          <a:ext cx="1399999" cy="809189"/>
        </a:xfrm>
        <a:prstGeom prst="rect">
          <a:avLst/>
        </a:prstGeom>
      </xdr:spPr>
    </xdr:pic>
    <xdr:clientData/>
  </xdr:twoCellAnchor>
  <xdr:twoCellAnchor editAs="oneCell">
    <xdr:from>
      <xdr:col>36</xdr:col>
      <xdr:colOff>265174</xdr:colOff>
      <xdr:row>23</xdr:row>
      <xdr:rowOff>57149</xdr:rowOff>
    </xdr:from>
    <xdr:to>
      <xdr:col>43</xdr:col>
      <xdr:colOff>542133</xdr:colOff>
      <xdr:row>31</xdr:row>
      <xdr:rowOff>114024</xdr:rowOff>
    </xdr:to>
    <xdr:pic>
      <xdr:nvPicPr>
        <xdr:cNvPr id="28" name="Picture 27">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7"/>
        <a:stretch>
          <a:fillRect/>
        </a:stretch>
      </xdr:blipFill>
      <xdr:spPr>
        <a:xfrm>
          <a:off x="22210774" y="4438649"/>
          <a:ext cx="4544159" cy="1580875"/>
        </a:xfrm>
        <a:prstGeom prst="rect">
          <a:avLst/>
        </a:prstGeom>
      </xdr:spPr>
    </xdr:pic>
    <xdr:clientData/>
  </xdr:twoCellAnchor>
  <xdr:twoCellAnchor>
    <xdr:from>
      <xdr:col>32</xdr:col>
      <xdr:colOff>409575</xdr:colOff>
      <xdr:row>33</xdr:row>
      <xdr:rowOff>114301</xdr:rowOff>
    </xdr:from>
    <xdr:to>
      <xdr:col>33</xdr:col>
      <xdr:colOff>171562</xdr:colOff>
      <xdr:row>35</xdr:row>
      <xdr:rowOff>101058</xdr:rowOff>
    </xdr:to>
    <xdr:sp macro="" textlink="">
      <xdr:nvSpPr>
        <xdr:cNvPr id="29" name="3" descr="3">
          <a:extLst>
            <a:ext uri="{FF2B5EF4-FFF2-40B4-BE49-F238E27FC236}">
              <a16:creationId xmlns:a16="http://schemas.microsoft.com/office/drawing/2014/main" id="{00000000-0008-0000-0000-00001D000000}"/>
            </a:ext>
          </a:extLst>
        </xdr:cNvPr>
        <xdr:cNvSpPr/>
      </xdr:nvSpPr>
      <xdr:spPr>
        <a:xfrm>
          <a:off x="19916775" y="6400801"/>
          <a:ext cx="371587" cy="36775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clientData/>
  </xdr:twoCellAnchor>
  <xdr:twoCellAnchor>
    <xdr:from>
      <xdr:col>33</xdr:col>
      <xdr:colOff>314325</xdr:colOff>
      <xdr:row>33</xdr:row>
      <xdr:rowOff>95251</xdr:rowOff>
    </xdr:from>
    <xdr:to>
      <xdr:col>44</xdr:col>
      <xdr:colOff>247650</xdr:colOff>
      <xdr:row>35</xdr:row>
      <xdr:rowOff>0</xdr:rowOff>
    </xdr:to>
    <xdr:sp macro="" textlink="">
      <xdr:nvSpPr>
        <xdr:cNvPr id="30" name="Add numbers introduction" descr="Here are some ways to add up numbers in Excel:">
          <a:extLst>
            <a:ext uri="{FF2B5EF4-FFF2-40B4-BE49-F238E27FC236}">
              <a16:creationId xmlns:a16="http://schemas.microsoft.com/office/drawing/2014/main" id="{00000000-0008-0000-0000-00001E000000}"/>
            </a:ext>
          </a:extLst>
        </xdr:cNvPr>
        <xdr:cNvSpPr txBox="1"/>
      </xdr:nvSpPr>
      <xdr:spPr>
        <a:xfrm>
          <a:off x="20431125" y="6381751"/>
          <a:ext cx="6638925" cy="2857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the Trust Center window scroll to the Macro Settings tab and make sure that Enable all macros is checked. Click Ok. </a:t>
          </a:r>
        </a:p>
      </xdr:txBody>
    </xdr:sp>
    <xdr:clientData/>
  </xdr:twoCellAnchor>
  <xdr:twoCellAnchor editAs="oneCell">
    <xdr:from>
      <xdr:col>34</xdr:col>
      <xdr:colOff>47625</xdr:colOff>
      <xdr:row>36</xdr:row>
      <xdr:rowOff>99126</xdr:rowOff>
    </xdr:from>
    <xdr:to>
      <xdr:col>42</xdr:col>
      <xdr:colOff>475458</xdr:colOff>
      <xdr:row>47</xdr:row>
      <xdr:rowOff>18749</xdr:rowOff>
    </xdr:to>
    <xdr:pic>
      <xdr:nvPicPr>
        <xdr:cNvPr id="31" name="Picture 30">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8"/>
        <a:stretch>
          <a:fillRect/>
        </a:stretch>
      </xdr:blipFill>
      <xdr:spPr>
        <a:xfrm>
          <a:off x="20774025" y="6957126"/>
          <a:ext cx="5304633" cy="2015123"/>
        </a:xfrm>
        <a:prstGeom prst="rect">
          <a:avLst/>
        </a:prstGeom>
      </xdr:spPr>
    </xdr:pic>
    <xdr:clientData/>
  </xdr:twoCellAnchor>
  <xdr:twoCellAnchor>
    <xdr:from>
      <xdr:col>33</xdr:col>
      <xdr:colOff>523875</xdr:colOff>
      <xdr:row>12</xdr:row>
      <xdr:rowOff>133351</xdr:rowOff>
    </xdr:from>
    <xdr:to>
      <xdr:col>34</xdr:col>
      <xdr:colOff>457200</xdr:colOff>
      <xdr:row>14</xdr:row>
      <xdr:rowOff>57151</xdr:rowOff>
    </xdr:to>
    <xdr:sp macro="" textlink="">
      <xdr:nvSpPr>
        <xdr:cNvPr id="32" name="Rectangle 31">
          <a:extLst>
            <a:ext uri="{FF2B5EF4-FFF2-40B4-BE49-F238E27FC236}">
              <a16:creationId xmlns:a16="http://schemas.microsoft.com/office/drawing/2014/main" id="{00000000-0008-0000-0000-000020000000}"/>
            </a:ext>
          </a:extLst>
        </xdr:cNvPr>
        <xdr:cNvSpPr/>
      </xdr:nvSpPr>
      <xdr:spPr>
        <a:xfrm>
          <a:off x="20640675" y="2419351"/>
          <a:ext cx="542925"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39</xdr:col>
      <xdr:colOff>19050</xdr:colOff>
      <xdr:row>15</xdr:row>
      <xdr:rowOff>28576</xdr:rowOff>
    </xdr:from>
    <xdr:to>
      <xdr:col>39</xdr:col>
      <xdr:colOff>561975</xdr:colOff>
      <xdr:row>16</xdr:row>
      <xdr:rowOff>142876</xdr:rowOff>
    </xdr:to>
    <xdr:sp macro="" textlink="">
      <xdr:nvSpPr>
        <xdr:cNvPr id="33" name="Rectangle 32">
          <a:extLst>
            <a:ext uri="{FF2B5EF4-FFF2-40B4-BE49-F238E27FC236}">
              <a16:creationId xmlns:a16="http://schemas.microsoft.com/office/drawing/2014/main" id="{00000000-0008-0000-0000-000021000000}"/>
            </a:ext>
          </a:extLst>
        </xdr:cNvPr>
        <xdr:cNvSpPr/>
      </xdr:nvSpPr>
      <xdr:spPr>
        <a:xfrm>
          <a:off x="23793450" y="2886076"/>
          <a:ext cx="542925"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33</xdr:col>
      <xdr:colOff>476250</xdr:colOff>
      <xdr:row>26</xdr:row>
      <xdr:rowOff>47626</xdr:rowOff>
    </xdr:from>
    <xdr:to>
      <xdr:col>35</xdr:col>
      <xdr:colOff>57150</xdr:colOff>
      <xdr:row>27</xdr:row>
      <xdr:rowOff>161926</xdr:rowOff>
    </xdr:to>
    <xdr:sp macro="" textlink="">
      <xdr:nvSpPr>
        <xdr:cNvPr id="34" name="Rectangle 33">
          <a:extLst>
            <a:ext uri="{FF2B5EF4-FFF2-40B4-BE49-F238E27FC236}">
              <a16:creationId xmlns:a16="http://schemas.microsoft.com/office/drawing/2014/main" id="{00000000-0008-0000-0000-000022000000}"/>
            </a:ext>
          </a:extLst>
        </xdr:cNvPr>
        <xdr:cNvSpPr/>
      </xdr:nvSpPr>
      <xdr:spPr>
        <a:xfrm>
          <a:off x="20593050" y="5000626"/>
          <a:ext cx="800100"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41</xdr:col>
      <xdr:colOff>600074</xdr:colOff>
      <xdr:row>29</xdr:row>
      <xdr:rowOff>123826</xdr:rowOff>
    </xdr:from>
    <xdr:to>
      <xdr:col>43</xdr:col>
      <xdr:colOff>533399</xdr:colOff>
      <xdr:row>31</xdr:row>
      <xdr:rowOff>47626</xdr:rowOff>
    </xdr:to>
    <xdr:sp macro="" textlink="">
      <xdr:nvSpPr>
        <xdr:cNvPr id="35" name="Rectangle 34">
          <a:extLst>
            <a:ext uri="{FF2B5EF4-FFF2-40B4-BE49-F238E27FC236}">
              <a16:creationId xmlns:a16="http://schemas.microsoft.com/office/drawing/2014/main" id="{00000000-0008-0000-0000-000023000000}"/>
            </a:ext>
          </a:extLst>
        </xdr:cNvPr>
        <xdr:cNvSpPr/>
      </xdr:nvSpPr>
      <xdr:spPr>
        <a:xfrm>
          <a:off x="25593674" y="5648326"/>
          <a:ext cx="1152525"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34</xdr:col>
      <xdr:colOff>57149</xdr:colOff>
      <xdr:row>44</xdr:row>
      <xdr:rowOff>114301</xdr:rowOff>
    </xdr:from>
    <xdr:to>
      <xdr:col>36</xdr:col>
      <xdr:colOff>133350</xdr:colOff>
      <xdr:row>46</xdr:row>
      <xdr:rowOff>38101</xdr:rowOff>
    </xdr:to>
    <xdr:sp macro="" textlink="">
      <xdr:nvSpPr>
        <xdr:cNvPr id="36" name="Rectangle 35">
          <a:extLst>
            <a:ext uri="{FF2B5EF4-FFF2-40B4-BE49-F238E27FC236}">
              <a16:creationId xmlns:a16="http://schemas.microsoft.com/office/drawing/2014/main" id="{00000000-0008-0000-0000-000024000000}"/>
            </a:ext>
          </a:extLst>
        </xdr:cNvPr>
        <xdr:cNvSpPr/>
      </xdr:nvSpPr>
      <xdr:spPr>
        <a:xfrm>
          <a:off x="20783549" y="8496301"/>
          <a:ext cx="1295401" cy="304800"/>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36</xdr:col>
      <xdr:colOff>419099</xdr:colOff>
      <xdr:row>42</xdr:row>
      <xdr:rowOff>123826</xdr:rowOff>
    </xdr:from>
    <xdr:to>
      <xdr:col>42</xdr:col>
      <xdr:colOff>314325</xdr:colOff>
      <xdr:row>43</xdr:row>
      <xdr:rowOff>142875</xdr:rowOff>
    </xdr:to>
    <xdr:sp macro="" textlink="">
      <xdr:nvSpPr>
        <xdr:cNvPr id="37" name="Rectangle 36">
          <a:extLst>
            <a:ext uri="{FF2B5EF4-FFF2-40B4-BE49-F238E27FC236}">
              <a16:creationId xmlns:a16="http://schemas.microsoft.com/office/drawing/2014/main" id="{00000000-0008-0000-0000-000025000000}"/>
            </a:ext>
          </a:extLst>
        </xdr:cNvPr>
        <xdr:cNvSpPr/>
      </xdr:nvSpPr>
      <xdr:spPr>
        <a:xfrm>
          <a:off x="22364699" y="8124826"/>
          <a:ext cx="3552826" cy="209549"/>
        </a:xfrm>
        <a:prstGeom prst="rect">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noFill/>
          </a:endParaRPr>
        </a:p>
      </xdr:txBody>
    </xdr:sp>
    <xdr:clientData/>
  </xdr:twoCellAnchor>
  <xdr:twoCellAnchor>
    <xdr:from>
      <xdr:col>0</xdr:col>
      <xdr:colOff>58205</xdr:colOff>
      <xdr:row>0</xdr:row>
      <xdr:rowOff>158750</xdr:rowOff>
    </xdr:from>
    <xdr:to>
      <xdr:col>19</xdr:col>
      <xdr:colOff>585107</xdr:colOff>
      <xdr:row>49</xdr:row>
      <xdr:rowOff>149679</xdr:rowOff>
    </xdr:to>
    <xdr:sp macro="" textlink="">
      <xdr:nvSpPr>
        <xdr:cNvPr id="38" name="Rectangle 37">
          <a:extLst>
            <a:ext uri="{FF2B5EF4-FFF2-40B4-BE49-F238E27FC236}">
              <a16:creationId xmlns:a16="http://schemas.microsoft.com/office/drawing/2014/main" id="{00000000-0008-0000-0000-000026000000}"/>
            </a:ext>
          </a:extLst>
        </xdr:cNvPr>
        <xdr:cNvSpPr/>
      </xdr:nvSpPr>
      <xdr:spPr>
        <a:xfrm>
          <a:off x="58205" y="158750"/>
          <a:ext cx="12109302" cy="9325429"/>
        </a:xfrm>
        <a:prstGeom prst="rect">
          <a:avLst/>
        </a:prstGeom>
        <a:solidFill>
          <a:schemeClr val="bg1">
            <a:lumMod val="95000"/>
          </a:schemeClr>
        </a:solidFill>
      </xdr:spPr>
      <xdr:style>
        <a:lnRef idx="1">
          <a:schemeClr val="accent3"/>
        </a:lnRef>
        <a:fillRef idx="2">
          <a:schemeClr val="accent3"/>
        </a:fillRef>
        <a:effectRef idx="1">
          <a:schemeClr val="accent3"/>
        </a:effectRef>
        <a:fontRef idx="minor">
          <a:schemeClr val="dk1"/>
        </a:fontRef>
      </xdr:style>
      <xdr:txBody>
        <a:bodyPr vertOverflow="clip" horzOverflow="clip" rtlCol="0" anchor="t"/>
        <a:lstStyle/>
        <a:p>
          <a:pPr algn="l"/>
          <a:endParaRPr lang="en-US" sz="1100"/>
        </a:p>
      </xdr:txBody>
    </xdr:sp>
    <xdr:clientData/>
  </xdr:twoCellAnchor>
  <xdr:twoCellAnchor>
    <xdr:from>
      <xdr:col>4</xdr:col>
      <xdr:colOff>369661</xdr:colOff>
      <xdr:row>0</xdr:row>
      <xdr:rowOff>161775</xdr:rowOff>
    </xdr:from>
    <xdr:to>
      <xdr:col>13</xdr:col>
      <xdr:colOff>99812</xdr:colOff>
      <xdr:row>3</xdr:row>
      <xdr:rowOff>76117</xdr:rowOff>
    </xdr:to>
    <xdr:sp macro="" textlink="">
      <xdr:nvSpPr>
        <xdr:cNvPr id="39" name="Step" descr="Add numbers like a champ">
          <a:extLst>
            <a:ext uri="{FF2B5EF4-FFF2-40B4-BE49-F238E27FC236}">
              <a16:creationId xmlns:a16="http://schemas.microsoft.com/office/drawing/2014/main" id="{00000000-0008-0000-0000-000027000000}"/>
            </a:ext>
          </a:extLst>
        </xdr:cNvPr>
        <xdr:cNvSpPr txBox="1"/>
      </xdr:nvSpPr>
      <xdr:spPr>
        <a:xfrm>
          <a:off x="2808061" y="161775"/>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2200" b="1" i="0" u="sng"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Fixing Microsoft Security Issue</a:t>
          </a:r>
        </a:p>
      </xdr:txBody>
    </xdr:sp>
    <xdr:clientData/>
  </xdr:twoCellAnchor>
  <xdr:twoCellAnchor>
    <xdr:from>
      <xdr:col>0</xdr:col>
      <xdr:colOff>291041</xdr:colOff>
      <xdr:row>3</xdr:row>
      <xdr:rowOff>74083</xdr:rowOff>
    </xdr:from>
    <xdr:to>
      <xdr:col>18</xdr:col>
      <xdr:colOff>585107</xdr:colOff>
      <xdr:row>5</xdr:row>
      <xdr:rowOff>136071</xdr:rowOff>
    </xdr:to>
    <xdr:sp macro="" textlink="">
      <xdr:nvSpPr>
        <xdr:cNvPr id="40" name="Add numbers introduction" descr="Here are some ways to add up numbers in Excel:">
          <a:extLst>
            <a:ext uri="{FF2B5EF4-FFF2-40B4-BE49-F238E27FC236}">
              <a16:creationId xmlns:a16="http://schemas.microsoft.com/office/drawing/2014/main" id="{00000000-0008-0000-0000-000028000000}"/>
            </a:ext>
          </a:extLst>
        </xdr:cNvPr>
        <xdr:cNvSpPr txBox="1"/>
      </xdr:nvSpPr>
      <xdr:spPr>
        <a:xfrm>
          <a:off x="291041" y="645583"/>
          <a:ext cx="11266866" cy="4429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Below are instructions for a permanent fix for the Microsoft Security Issue. This will allow users to create a trusted location to store downloaded files that contain macros to bypass the security issue without having to unblock the forms after every single download.</a:t>
          </a:r>
        </a:p>
      </xdr:txBody>
    </xdr:sp>
    <xdr:clientData/>
  </xdr:twoCellAnchor>
  <xdr:twoCellAnchor>
    <xdr:from>
      <xdr:col>0</xdr:col>
      <xdr:colOff>345469</xdr:colOff>
      <xdr:row>7</xdr:row>
      <xdr:rowOff>15119</xdr:rowOff>
    </xdr:from>
    <xdr:to>
      <xdr:col>12</xdr:col>
      <xdr:colOff>571500</xdr:colOff>
      <xdr:row>10</xdr:row>
      <xdr:rowOff>15119</xdr:rowOff>
    </xdr:to>
    <xdr:sp macro="" textlink="">
      <xdr:nvSpPr>
        <xdr:cNvPr id="41" name="Add numbers introduction" descr="Here are some ways to add up numbers in Excel:">
          <a:extLst>
            <a:ext uri="{FF2B5EF4-FFF2-40B4-BE49-F238E27FC236}">
              <a16:creationId xmlns:a16="http://schemas.microsoft.com/office/drawing/2014/main" id="{00000000-0008-0000-0000-000029000000}"/>
            </a:ext>
          </a:extLst>
        </xdr:cNvPr>
        <xdr:cNvSpPr txBox="1"/>
      </xdr:nvSpPr>
      <xdr:spPr>
        <a:xfrm>
          <a:off x="345469" y="1348619"/>
          <a:ext cx="7541231"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Open the downloaded file - navigate to:</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File -&gt; Options -&gt; Trust Center -&gt; Trust Center Settings -&gt; Trusted Locations </a:t>
          </a:r>
        </a:p>
      </xdr:txBody>
    </xdr:sp>
    <xdr:clientData/>
  </xdr:twoCellAnchor>
  <xdr:twoCellAnchor editAs="oneCell">
    <xdr:from>
      <xdr:col>0</xdr:col>
      <xdr:colOff>354541</xdr:colOff>
      <xdr:row>10</xdr:row>
      <xdr:rowOff>84665</xdr:rowOff>
    </xdr:from>
    <xdr:to>
      <xdr:col>2</xdr:col>
      <xdr:colOff>279399</xdr:colOff>
      <xdr:row>17</xdr:row>
      <xdr:rowOff>170390</xdr:rowOff>
    </xdr:to>
    <xdr:pic>
      <xdr:nvPicPr>
        <xdr:cNvPr id="42" name="Picture 41" descr="Graphical user interface&#10;&#10;Description automatically generated with low confidence">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9"/>
        <a:stretch>
          <a:fillRect/>
        </a:stretch>
      </xdr:blipFill>
      <xdr:spPr>
        <a:xfrm>
          <a:off x="354541" y="1989665"/>
          <a:ext cx="1144058" cy="1419225"/>
        </a:xfrm>
        <a:prstGeom prst="rect">
          <a:avLst/>
        </a:prstGeom>
      </xdr:spPr>
    </xdr:pic>
    <xdr:clientData/>
  </xdr:twoCellAnchor>
  <xdr:twoCellAnchor editAs="oneCell">
    <xdr:from>
      <xdr:col>3</xdr:col>
      <xdr:colOff>47625</xdr:colOff>
      <xdr:row>10</xdr:row>
      <xdr:rowOff>84667</xdr:rowOff>
    </xdr:from>
    <xdr:to>
      <xdr:col>5</xdr:col>
      <xdr:colOff>162983</xdr:colOff>
      <xdr:row>17</xdr:row>
      <xdr:rowOff>84667</xdr:rowOff>
    </xdr:to>
    <xdr:pic>
      <xdr:nvPicPr>
        <xdr:cNvPr id="43" name="Picture 42" descr="Graphical user interface, application&#10;&#10;Description automatically generated with medium confidence">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10"/>
        <a:stretch>
          <a:fillRect/>
        </a:stretch>
      </xdr:blipFill>
      <xdr:spPr>
        <a:xfrm>
          <a:off x="1876425" y="1989667"/>
          <a:ext cx="1334558" cy="1333500"/>
        </a:xfrm>
        <a:prstGeom prst="rect">
          <a:avLst/>
        </a:prstGeom>
      </xdr:spPr>
    </xdr:pic>
    <xdr:clientData/>
  </xdr:twoCellAnchor>
  <xdr:twoCellAnchor editAs="oneCell">
    <xdr:from>
      <xdr:col>5</xdr:col>
      <xdr:colOff>312207</xdr:colOff>
      <xdr:row>10</xdr:row>
      <xdr:rowOff>105834</xdr:rowOff>
    </xdr:from>
    <xdr:to>
      <xdr:col>14</xdr:col>
      <xdr:colOff>470038</xdr:colOff>
      <xdr:row>21</xdr:row>
      <xdr:rowOff>63501</xdr:rowOff>
    </xdr:to>
    <xdr:pic>
      <xdr:nvPicPr>
        <xdr:cNvPr id="44" name="Picture 43" descr="Graphical user interface, text, application, email&#10;&#10;Description automatically generated">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11"/>
        <a:stretch>
          <a:fillRect/>
        </a:stretch>
      </xdr:blipFill>
      <xdr:spPr>
        <a:xfrm>
          <a:off x="3360207" y="2010834"/>
          <a:ext cx="5644231" cy="2053167"/>
        </a:xfrm>
        <a:prstGeom prst="rect">
          <a:avLst/>
        </a:prstGeom>
      </xdr:spPr>
    </xdr:pic>
    <xdr:clientData/>
  </xdr:twoCellAnchor>
  <xdr:twoCellAnchor>
    <xdr:from>
      <xdr:col>0</xdr:col>
      <xdr:colOff>465667</xdr:colOff>
      <xdr:row>15</xdr:row>
      <xdr:rowOff>63500</xdr:rowOff>
    </xdr:from>
    <xdr:to>
      <xdr:col>2</xdr:col>
      <xdr:colOff>21166</xdr:colOff>
      <xdr:row>16</xdr:row>
      <xdr:rowOff>148167</xdr:rowOff>
    </xdr:to>
    <xdr:sp macro="" textlink="">
      <xdr:nvSpPr>
        <xdr:cNvPr id="45" name="Rectangle 44">
          <a:extLst>
            <a:ext uri="{FF2B5EF4-FFF2-40B4-BE49-F238E27FC236}">
              <a16:creationId xmlns:a16="http://schemas.microsoft.com/office/drawing/2014/main" id="{00000000-0008-0000-0000-00002D000000}"/>
            </a:ext>
          </a:extLst>
        </xdr:cNvPr>
        <xdr:cNvSpPr/>
      </xdr:nvSpPr>
      <xdr:spPr>
        <a:xfrm>
          <a:off x="465667" y="2921000"/>
          <a:ext cx="774699" cy="275167"/>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3</xdr:col>
      <xdr:colOff>89958</xdr:colOff>
      <xdr:row>15</xdr:row>
      <xdr:rowOff>74084</xdr:rowOff>
    </xdr:from>
    <xdr:to>
      <xdr:col>4</xdr:col>
      <xdr:colOff>259291</xdr:colOff>
      <xdr:row>16</xdr:row>
      <xdr:rowOff>158751</xdr:rowOff>
    </xdr:to>
    <xdr:sp macro="" textlink="">
      <xdr:nvSpPr>
        <xdr:cNvPr id="46" name="Rectangle 45">
          <a:extLst>
            <a:ext uri="{FF2B5EF4-FFF2-40B4-BE49-F238E27FC236}">
              <a16:creationId xmlns:a16="http://schemas.microsoft.com/office/drawing/2014/main" id="{00000000-0008-0000-0000-00002E000000}"/>
            </a:ext>
          </a:extLst>
        </xdr:cNvPr>
        <xdr:cNvSpPr/>
      </xdr:nvSpPr>
      <xdr:spPr>
        <a:xfrm>
          <a:off x="1918758" y="2931584"/>
          <a:ext cx="778933" cy="275167"/>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12</xdr:col>
      <xdr:colOff>365123</xdr:colOff>
      <xdr:row>18</xdr:row>
      <xdr:rowOff>137583</xdr:rowOff>
    </xdr:from>
    <xdr:to>
      <xdr:col>14</xdr:col>
      <xdr:colOff>476249</xdr:colOff>
      <xdr:row>20</xdr:row>
      <xdr:rowOff>127000</xdr:rowOff>
    </xdr:to>
    <xdr:sp macro="" textlink="">
      <xdr:nvSpPr>
        <xdr:cNvPr id="47" name="Rectangle 46">
          <a:extLst>
            <a:ext uri="{FF2B5EF4-FFF2-40B4-BE49-F238E27FC236}">
              <a16:creationId xmlns:a16="http://schemas.microsoft.com/office/drawing/2014/main" id="{00000000-0008-0000-0000-00002F000000}"/>
            </a:ext>
          </a:extLst>
        </xdr:cNvPr>
        <xdr:cNvSpPr/>
      </xdr:nvSpPr>
      <xdr:spPr>
        <a:xfrm>
          <a:off x="7680323" y="3566583"/>
          <a:ext cx="1330326" cy="370417"/>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0</xdr:col>
      <xdr:colOff>236310</xdr:colOff>
      <xdr:row>22</xdr:row>
      <xdr:rowOff>102507</xdr:rowOff>
    </xdr:from>
    <xdr:to>
      <xdr:col>19</xdr:col>
      <xdr:colOff>95250</xdr:colOff>
      <xdr:row>25</xdr:row>
      <xdr:rowOff>102507</xdr:rowOff>
    </xdr:to>
    <xdr:sp macro="" textlink="">
      <xdr:nvSpPr>
        <xdr:cNvPr id="48" name="Add numbers introduction" descr="Here are some ways to add up numbers in Excel:">
          <a:extLst>
            <a:ext uri="{FF2B5EF4-FFF2-40B4-BE49-F238E27FC236}">
              <a16:creationId xmlns:a16="http://schemas.microsoft.com/office/drawing/2014/main" id="{00000000-0008-0000-0000-000030000000}"/>
            </a:ext>
          </a:extLst>
        </xdr:cNvPr>
        <xdr:cNvSpPr txBox="1"/>
      </xdr:nvSpPr>
      <xdr:spPr>
        <a:xfrm>
          <a:off x="236310" y="4293507"/>
          <a:ext cx="11441340" cy="571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Choose Trusted Locations in right panel. In the Trusted Locations window, click add new location. Choose Browse in the prompt window, choose a location to add to the trusted list, and make sure that "Subfolders  of this location are also trusted" is checked (this allows all folders already existing, or newly created in that location are also trusted and wont be affected by the block). Click Ok.</a:t>
          </a:r>
        </a:p>
      </xdr:txBody>
    </xdr:sp>
    <xdr:clientData/>
  </xdr:twoCellAnchor>
  <xdr:twoCellAnchor editAs="oneCell">
    <xdr:from>
      <xdr:col>0</xdr:col>
      <xdr:colOff>183694</xdr:colOff>
      <xdr:row>26</xdr:row>
      <xdr:rowOff>37795</xdr:rowOff>
    </xdr:from>
    <xdr:to>
      <xdr:col>2</xdr:col>
      <xdr:colOff>516615</xdr:colOff>
      <xdr:row>34</xdr:row>
      <xdr:rowOff>152095</xdr:rowOff>
    </xdr:to>
    <xdr:pic>
      <xdr:nvPicPr>
        <xdr:cNvPr id="49" name="Picture 48" descr="A picture containing table&#10;&#10;Description automatically generated">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12"/>
        <a:stretch>
          <a:fillRect/>
        </a:stretch>
      </xdr:blipFill>
      <xdr:spPr>
        <a:xfrm>
          <a:off x="183694" y="4990795"/>
          <a:ext cx="1552121" cy="1638300"/>
        </a:xfrm>
        <a:prstGeom prst="rect">
          <a:avLst/>
        </a:prstGeom>
      </xdr:spPr>
    </xdr:pic>
    <xdr:clientData/>
  </xdr:twoCellAnchor>
  <xdr:twoCellAnchor editAs="oneCell">
    <xdr:from>
      <xdr:col>3</xdr:col>
      <xdr:colOff>83154</xdr:colOff>
      <xdr:row>26</xdr:row>
      <xdr:rowOff>9073</xdr:rowOff>
    </xdr:from>
    <xdr:to>
      <xdr:col>12</xdr:col>
      <xdr:colOff>483808</xdr:colOff>
      <xdr:row>48</xdr:row>
      <xdr:rowOff>101803</xdr:rowOff>
    </xdr:to>
    <xdr:pic>
      <xdr:nvPicPr>
        <xdr:cNvPr id="50" name="Picture 49">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13"/>
        <a:stretch>
          <a:fillRect/>
        </a:stretch>
      </xdr:blipFill>
      <xdr:spPr>
        <a:xfrm>
          <a:off x="1911954" y="4962073"/>
          <a:ext cx="5887054" cy="4283730"/>
        </a:xfrm>
        <a:prstGeom prst="rect">
          <a:avLst/>
        </a:prstGeom>
      </xdr:spPr>
    </xdr:pic>
    <xdr:clientData/>
  </xdr:twoCellAnchor>
  <xdr:twoCellAnchor>
    <xdr:from>
      <xdr:col>0</xdr:col>
      <xdr:colOff>292552</xdr:colOff>
      <xdr:row>29</xdr:row>
      <xdr:rowOff>78617</xdr:rowOff>
    </xdr:from>
    <xdr:to>
      <xdr:col>2</xdr:col>
      <xdr:colOff>272143</xdr:colOff>
      <xdr:row>30</xdr:row>
      <xdr:rowOff>176893</xdr:rowOff>
    </xdr:to>
    <xdr:sp macro="" textlink="">
      <xdr:nvSpPr>
        <xdr:cNvPr id="51" name="Rectangle 50">
          <a:extLst>
            <a:ext uri="{FF2B5EF4-FFF2-40B4-BE49-F238E27FC236}">
              <a16:creationId xmlns:a16="http://schemas.microsoft.com/office/drawing/2014/main" id="{00000000-0008-0000-0000-000033000000}"/>
            </a:ext>
          </a:extLst>
        </xdr:cNvPr>
        <xdr:cNvSpPr/>
      </xdr:nvSpPr>
      <xdr:spPr>
        <a:xfrm>
          <a:off x="292552" y="5603117"/>
          <a:ext cx="1198791" cy="288776"/>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8</xdr:col>
      <xdr:colOff>336095</xdr:colOff>
      <xdr:row>44</xdr:row>
      <xdr:rowOff>13302</xdr:rowOff>
    </xdr:from>
    <xdr:to>
      <xdr:col>10</xdr:col>
      <xdr:colOff>315686</xdr:colOff>
      <xdr:row>45</xdr:row>
      <xdr:rowOff>111578</xdr:rowOff>
    </xdr:to>
    <xdr:sp macro="" textlink="">
      <xdr:nvSpPr>
        <xdr:cNvPr id="52" name="Rectangle 51">
          <a:extLst>
            <a:ext uri="{FF2B5EF4-FFF2-40B4-BE49-F238E27FC236}">
              <a16:creationId xmlns:a16="http://schemas.microsoft.com/office/drawing/2014/main" id="{00000000-0008-0000-0000-000034000000}"/>
            </a:ext>
          </a:extLst>
        </xdr:cNvPr>
        <xdr:cNvSpPr/>
      </xdr:nvSpPr>
      <xdr:spPr>
        <a:xfrm>
          <a:off x="5212895" y="8395302"/>
          <a:ext cx="1198791" cy="288776"/>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editAs="oneCell">
    <xdr:from>
      <xdr:col>13</xdr:col>
      <xdr:colOff>47622</xdr:colOff>
      <xdr:row>26</xdr:row>
      <xdr:rowOff>21165</xdr:rowOff>
    </xdr:from>
    <xdr:to>
      <xdr:col>19</xdr:col>
      <xdr:colOff>501456</xdr:colOff>
      <xdr:row>40</xdr:row>
      <xdr:rowOff>63500</xdr:rowOff>
    </xdr:to>
    <xdr:pic>
      <xdr:nvPicPr>
        <xdr:cNvPr id="53" name="Picture 52">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14"/>
        <a:stretch>
          <a:fillRect/>
        </a:stretch>
      </xdr:blipFill>
      <xdr:spPr>
        <a:xfrm>
          <a:off x="7972422" y="4974165"/>
          <a:ext cx="4111434" cy="2709335"/>
        </a:xfrm>
        <a:prstGeom prst="rect">
          <a:avLst/>
        </a:prstGeom>
      </xdr:spPr>
    </xdr:pic>
    <xdr:clientData/>
  </xdr:twoCellAnchor>
  <xdr:twoCellAnchor>
    <xdr:from>
      <xdr:col>18</xdr:col>
      <xdr:colOff>250977</xdr:colOff>
      <xdr:row>32</xdr:row>
      <xdr:rowOff>17534</xdr:rowOff>
    </xdr:from>
    <xdr:to>
      <xdr:col>19</xdr:col>
      <xdr:colOff>446920</xdr:colOff>
      <xdr:row>33</xdr:row>
      <xdr:rowOff>123975</xdr:rowOff>
    </xdr:to>
    <xdr:sp macro="" textlink="">
      <xdr:nvSpPr>
        <xdr:cNvPr id="54" name="Rectangle 53">
          <a:extLst>
            <a:ext uri="{FF2B5EF4-FFF2-40B4-BE49-F238E27FC236}">
              <a16:creationId xmlns:a16="http://schemas.microsoft.com/office/drawing/2014/main" id="{00000000-0008-0000-0000-000036000000}"/>
            </a:ext>
          </a:extLst>
        </xdr:cNvPr>
        <xdr:cNvSpPr/>
      </xdr:nvSpPr>
      <xdr:spPr>
        <a:xfrm>
          <a:off x="11223777" y="6113534"/>
          <a:ext cx="805543" cy="296941"/>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13</xdr:col>
      <xdr:colOff>11794</xdr:colOff>
      <xdr:row>33</xdr:row>
      <xdr:rowOff>63500</xdr:rowOff>
    </xdr:from>
    <xdr:to>
      <xdr:col>17</xdr:col>
      <xdr:colOff>116416</xdr:colOff>
      <xdr:row>34</xdr:row>
      <xdr:rowOff>128208</xdr:rowOff>
    </xdr:to>
    <xdr:sp macro="" textlink="">
      <xdr:nvSpPr>
        <xdr:cNvPr id="55" name="Rectangle 54">
          <a:extLst>
            <a:ext uri="{FF2B5EF4-FFF2-40B4-BE49-F238E27FC236}">
              <a16:creationId xmlns:a16="http://schemas.microsoft.com/office/drawing/2014/main" id="{00000000-0008-0000-0000-000037000000}"/>
            </a:ext>
          </a:extLst>
        </xdr:cNvPr>
        <xdr:cNvSpPr/>
      </xdr:nvSpPr>
      <xdr:spPr>
        <a:xfrm>
          <a:off x="7936594" y="6350000"/>
          <a:ext cx="2543022" cy="255208"/>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twoCellAnchor>
    <xdr:from>
      <xdr:col>17</xdr:col>
      <xdr:colOff>32960</xdr:colOff>
      <xdr:row>38</xdr:row>
      <xdr:rowOff>95851</xdr:rowOff>
    </xdr:from>
    <xdr:to>
      <xdr:col>18</xdr:col>
      <xdr:colOff>228903</xdr:colOff>
      <xdr:row>40</xdr:row>
      <xdr:rowOff>11792</xdr:rowOff>
    </xdr:to>
    <xdr:sp macro="" textlink="">
      <xdr:nvSpPr>
        <xdr:cNvPr id="56" name="Rectangle 55">
          <a:extLst>
            <a:ext uri="{FF2B5EF4-FFF2-40B4-BE49-F238E27FC236}">
              <a16:creationId xmlns:a16="http://schemas.microsoft.com/office/drawing/2014/main" id="{00000000-0008-0000-0000-000038000000}"/>
            </a:ext>
          </a:extLst>
        </xdr:cNvPr>
        <xdr:cNvSpPr/>
      </xdr:nvSpPr>
      <xdr:spPr>
        <a:xfrm>
          <a:off x="10396160" y="7334851"/>
          <a:ext cx="805543" cy="296941"/>
        </a:xfrm>
        <a:prstGeom prst="rect">
          <a:avLst/>
        </a:prstGeom>
        <a:noFill/>
        <a:ln w="28575">
          <a:solidFill>
            <a:srgbClr val="FF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xdr:colOff>
      <xdr:row>31</xdr:row>
      <xdr:rowOff>27559</xdr:rowOff>
    </xdr:from>
    <xdr:to>
      <xdr:col>4</xdr:col>
      <xdr:colOff>330869</xdr:colOff>
      <xdr:row>32</xdr:row>
      <xdr:rowOff>196459</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611606" y="6685033"/>
          <a:ext cx="2667000" cy="429584"/>
        </a:xfrm>
        <a:prstGeom prst="rect">
          <a:avLst/>
        </a:prstGeom>
      </xdr:spPr>
    </xdr:pic>
    <xdr:clientData/>
  </xdr:twoCellAnchor>
  <xdr:twoCellAnchor>
    <xdr:from>
      <xdr:col>18</xdr:col>
      <xdr:colOff>10027</xdr:colOff>
      <xdr:row>2</xdr:row>
      <xdr:rowOff>10029</xdr:rowOff>
    </xdr:from>
    <xdr:to>
      <xdr:col>24</xdr:col>
      <xdr:colOff>0</xdr:colOff>
      <xdr:row>12</xdr:row>
      <xdr:rowOff>70186</xdr:rowOff>
    </xdr:to>
    <xdr:sp macro="" textlink="">
      <xdr:nvSpPr>
        <xdr:cNvPr id="5" name="Rectangle 4">
          <a:extLst>
            <a:ext uri="{FF2B5EF4-FFF2-40B4-BE49-F238E27FC236}">
              <a16:creationId xmlns:a16="http://schemas.microsoft.com/office/drawing/2014/main" id="{00000000-0008-0000-0100-000005000000}"/>
            </a:ext>
          </a:extLst>
        </xdr:cNvPr>
        <xdr:cNvSpPr/>
      </xdr:nvSpPr>
      <xdr:spPr>
        <a:xfrm>
          <a:off x="14548185" y="541424"/>
          <a:ext cx="3659604" cy="2396288"/>
        </a:xfrm>
        <a:prstGeom prst="rect">
          <a:avLst/>
        </a:prstGeom>
        <a:solidFill>
          <a:srgbClr val="FFC000">
            <a:lumMod val="20000"/>
            <a:lumOff val="80000"/>
          </a:srgbClr>
        </a:solidFill>
        <a:ln w="19050"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a:ln>
                <a:noFill/>
              </a:ln>
              <a:solidFill>
                <a:sysClr val="windowText" lastClr="000000"/>
              </a:solidFill>
              <a:effectLst/>
              <a:uLnTx/>
              <a:uFillTx/>
              <a:latin typeface="Calibri" panose="020F0502020204030204"/>
              <a:ea typeface="+mn-ea"/>
              <a:cs typeface="+mn-cs"/>
            </a:rPr>
            <a:t>Section 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1" i="0" u="none" strike="noStrike" kern="0" cap="none" spc="0" normalizeH="0" baseline="0">
              <a:ln>
                <a:noFill/>
              </a:ln>
              <a:solidFill>
                <a:sysClr val="windowText" lastClr="000000"/>
              </a:solidFill>
              <a:effectLst/>
              <a:uLnTx/>
              <a:uFillTx/>
              <a:latin typeface="Calibri" panose="020F0502020204030204"/>
              <a:ea typeface="+mn-ea"/>
              <a:cs typeface="+mn-cs"/>
            </a:rPr>
            <a:t>Select/Fill out the following:</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1. Business Unit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2. Type of disbursement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3. Payee Name</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4. Last 4 numbers of social security (optional unless reimbursement)</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5. Address </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6. Name (if different from Payee name)</a:t>
          </a:r>
        </a:p>
      </xdr:txBody>
    </xdr:sp>
    <xdr:clientData/>
  </xdr:twoCellAnchor>
  <xdr:twoCellAnchor>
    <xdr:from>
      <xdr:col>18</xdr:col>
      <xdr:colOff>20052</xdr:colOff>
      <xdr:row>30</xdr:row>
      <xdr:rowOff>180474</xdr:rowOff>
    </xdr:from>
    <xdr:to>
      <xdr:col>24</xdr:col>
      <xdr:colOff>60158</xdr:colOff>
      <xdr:row>37</xdr:row>
      <xdr:rowOff>200528</xdr:rowOff>
    </xdr:to>
    <xdr:sp macro="" textlink="">
      <xdr:nvSpPr>
        <xdr:cNvPr id="3" name="Rectangle 2">
          <a:extLst>
            <a:ext uri="{FF2B5EF4-FFF2-40B4-BE49-F238E27FC236}">
              <a16:creationId xmlns:a16="http://schemas.microsoft.com/office/drawing/2014/main" id="{00000000-0008-0000-0100-000003000000}"/>
            </a:ext>
          </a:extLst>
        </xdr:cNvPr>
        <xdr:cNvSpPr/>
      </xdr:nvSpPr>
      <xdr:spPr>
        <a:xfrm>
          <a:off x="14558210" y="6858000"/>
          <a:ext cx="3709737" cy="2496554"/>
        </a:xfrm>
        <a:prstGeom prst="rect">
          <a:avLst/>
        </a:prstGeom>
        <a:solidFill>
          <a:srgbClr val="FFC000">
            <a:lumMod val="20000"/>
            <a:lumOff val="80000"/>
          </a:srgbClr>
        </a:solidFill>
        <a:ln w="19050" cmpd="sng">
          <a:solidFill>
            <a:sysClr val="windowText" lastClr="000000"/>
          </a:solidFill>
        </a:ln>
        <a:effectLst/>
      </xdr:spPr>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a:ln>
                <a:noFill/>
              </a:ln>
              <a:solidFill>
                <a:sysClr val="windowText" lastClr="000000"/>
              </a:solidFill>
              <a:effectLst/>
              <a:uLnTx/>
              <a:uFillTx/>
              <a:latin typeface="Calibri" panose="020F0502020204030204"/>
              <a:ea typeface="+mn-ea"/>
              <a:cs typeface="+mn-cs"/>
            </a:rPr>
            <a:t>Section 2</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a:ln>
                <a:noFill/>
              </a:ln>
              <a:solidFill>
                <a:sysClr val="windowText" lastClr="000000"/>
              </a:solidFill>
              <a:effectLst/>
              <a:uLnTx/>
              <a:uFillTx/>
              <a:latin typeface="Calibri" panose="020F0502020204030204"/>
              <a:ea typeface="+mn-ea"/>
              <a:cs typeface="+mn-cs"/>
            </a:rPr>
            <a:t>Select/Fill out the following:</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1. Select a amount of row button (the chartfield string will clear out if button is changed later)</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2.Select expense name -expense number will autopopulate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3. Choose Division- the account name will be narrowed based on division</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4. Select account name- rest of chartfield string will autopopulate</a:t>
          </a:r>
        </a:p>
        <a:p>
          <a:pPr marL="0" marR="0" lvl="0" indent="0" algn="l" defTabSz="914400" eaLnBrk="1" fontAlgn="auto" latinLnBrk="0" hangingPunct="1">
            <a:lnSpc>
              <a:spcPct val="100000"/>
            </a:lnSpc>
            <a:spcBef>
              <a:spcPts val="0"/>
            </a:spcBef>
            <a:spcAft>
              <a:spcPts val="0"/>
            </a:spcAft>
            <a:buClrTx/>
            <a:buSzTx/>
            <a:buFontTx/>
            <a:buNone/>
            <a:tabLst/>
            <a:defRPr/>
          </a:pPr>
          <a:r>
            <a:rPr kumimoji="0" lang="en-US" sz="1400" b="0" i="0" u="none" strike="noStrike" kern="0" cap="none" spc="0" normalizeH="0" baseline="0">
              <a:ln>
                <a:noFill/>
              </a:ln>
              <a:solidFill>
                <a:sysClr val="windowText" lastClr="000000"/>
              </a:solidFill>
              <a:effectLst/>
              <a:uLnTx/>
              <a:uFillTx/>
              <a:latin typeface="Calibri" panose="020F0502020204030204"/>
              <a:ea typeface="+mn-ea"/>
              <a:cs typeface="+mn-cs"/>
            </a:rPr>
            <a:t>5. Fill in amount</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209550</xdr:colOff>
          <xdr:row>31</xdr:row>
          <xdr:rowOff>95250</xdr:rowOff>
        </xdr:from>
        <xdr:to>
          <xdr:col>1</xdr:col>
          <xdr:colOff>942975</xdr:colOff>
          <xdr:row>33</xdr:row>
          <xdr:rowOff>142875</xdr:rowOff>
        </xdr:to>
        <xdr:sp macro="" textlink="">
          <xdr:nvSpPr>
            <xdr:cNvPr id="1031" name="Button 7" hidden="1">
              <a:extLst>
                <a:ext uri="{63B3BB69-23CF-44E3-9099-C40C66FF867C}">
                  <a14:compatExt spid="_x0000_s1031"/>
                </a:ext>
                <a:ext uri="{FF2B5EF4-FFF2-40B4-BE49-F238E27FC236}">
                  <a16:creationId xmlns:a16="http://schemas.microsoft.com/office/drawing/2014/main" id="{00000000-0008-0000-0200-00000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Rows 1-5</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1009650</xdr:colOff>
          <xdr:row>31</xdr:row>
          <xdr:rowOff>85725</xdr:rowOff>
        </xdr:from>
        <xdr:to>
          <xdr:col>3</xdr:col>
          <xdr:colOff>304800</xdr:colOff>
          <xdr:row>33</xdr:row>
          <xdr:rowOff>123825</xdr:rowOff>
        </xdr:to>
        <xdr:sp macro="" textlink="">
          <xdr:nvSpPr>
            <xdr:cNvPr id="1033" name="Button 9" hidden="1">
              <a:extLst>
                <a:ext uri="{63B3BB69-23CF-44E3-9099-C40C66FF867C}">
                  <a14:compatExt spid="_x0000_s1033"/>
                </a:ext>
                <a:ext uri="{FF2B5EF4-FFF2-40B4-BE49-F238E27FC236}">
                  <a16:creationId xmlns:a16="http://schemas.microsoft.com/office/drawing/2014/main" id="{00000000-0008-0000-0200-00000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ea typeface="Calibri"/>
                  <a:cs typeface="Calibri"/>
                </a:rPr>
                <a:t>Rows 1-20</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uny907.sharepoint.com/Users/jherrera.BC/AppData/Local/Microsoft/Windows/Temporary%20Internet%20Files/Content.Outlook/S0SIE31L/ExtendedCheckRequestForm-Wordpress-version_03.01.2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cuny907.sharepoint.com/Users/jherrera.BC/Desktop/NTL%20PAF%20dox/NTL%20PAF%20Redesign_02082021.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Budget\Budget%20Pivot%20and%20Modifications\Mod%20Form\FY21%20Budget%20Modification%20Form\FY21%20Tax%20Levy%20and%20IFR%20Budget%20Modification%20Form_09252020.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Budget\Budget%20Pivot%20and%20Modifications\Mod%20Form\Budget%20Mod%20wip\BAR55%20PaymentRequestForm.xlsm"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cuny907.sharepoint.com/Users/jherrera.BC/AppData/Local/Microsoft/Windows/Temporary%20Internet%20Files/Content.Outlook/S0SIE31L/FY21%20Non%20Tax-Levy-BAR02%20BAR03%20BAR04%20%20BAR55%20Budget%20Mod%20Form_111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eck Request Form"/>
      <sheetName val="Source"/>
      <sheetName val="ChartfieldAudit"/>
      <sheetName val="BCFProj&amp;Obj"/>
      <sheetName val="BAR55Accts&amp;Exp"/>
      <sheetName val="Crosswalk NTL Prgrm-Project_JH"/>
      <sheetName val="ConsolidatedTree"/>
    </sheetNames>
    <sheetDataSet>
      <sheetData sheetId="0"/>
      <sheetData sheetId="1"/>
      <sheetData sheetId="2"/>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able Macros Instructions"/>
      <sheetName val="AssmtActivityRedesign_020821"/>
      <sheetName val="Assmt Activity Redesign_JH"/>
      <sheetName val="Business Unit Dropdown List"/>
      <sheetName val="Sheet1"/>
      <sheetName val="Crosswalk NTL Prgrm-Project_JH"/>
      <sheetName val="Sheet2"/>
      <sheetName val="ConsolidatedTreeData"/>
      <sheetName val="TL DEPT Tree"/>
      <sheetName val="Crosswalk NTL Prgrm-Projects"/>
      <sheetName val="Assignment Activity Redesign"/>
      <sheetName val="BCF Account codes"/>
      <sheetName val="BCF Project list"/>
      <sheetName val="Crosswalk NTL Prgrm-wOldPrg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udget form-original"/>
      <sheetName val="Budget form-NTL updated"/>
      <sheetName val="Budget form-ALL"/>
      <sheetName val="IFR"/>
      <sheetName val="Non Tax Levy Budget Form"/>
      <sheetName val="Tax Levy Budget form"/>
      <sheetName val="Budget form_SAMPLE PAGE"/>
      <sheetName val="Non Tax-Levy"/>
      <sheetName val="Tax Levy"/>
      <sheetName val="Budget Tree updated_"/>
      <sheetName val="Budget form- Starter Page"/>
      <sheetName val="budg form data "/>
      <sheetName val="BAR Dept Tree-old"/>
    </sheetNames>
    <sheetDataSet>
      <sheetData sheetId="0"/>
      <sheetData sheetId="1"/>
      <sheetData sheetId="2"/>
      <sheetData sheetId="3">
        <row r="5">
          <cell r="B5" t="str">
            <v>IFR_Acad Aff</v>
          </cell>
        </row>
        <row r="6">
          <cell r="B6" t="str">
            <v>IFR_VPAF</v>
          </cell>
        </row>
        <row r="7">
          <cell r="B7" t="str">
            <v>IFR_VPEM</v>
          </cell>
        </row>
        <row r="8">
          <cell r="B8" t="str">
            <v>IFR_VPISD</v>
          </cell>
        </row>
        <row r="9">
          <cell r="B9" t="str">
            <v>IFR_VPSA</v>
          </cell>
        </row>
        <row r="10">
          <cell r="B10" t="str">
            <v>IFR_WSAS</v>
          </cell>
        </row>
        <row r="11">
          <cell r="B11" t="str">
            <v>IFR_ZSB</v>
          </cell>
        </row>
      </sheetData>
      <sheetData sheetId="4"/>
      <sheetData sheetId="5"/>
      <sheetData sheetId="6"/>
      <sheetData sheetId="7">
        <row r="104">
          <cell r="F104" t="str">
            <v>VPSA_ELC</v>
          </cell>
        </row>
      </sheetData>
      <sheetData sheetId="8">
        <row r="4">
          <cell r="A4" t="str">
            <v>TL_Acad Aff</v>
          </cell>
        </row>
        <row r="5">
          <cell r="A5" t="str">
            <v>TL_OCM</v>
          </cell>
        </row>
        <row r="6">
          <cell r="A6" t="str">
            <v>TL_President</v>
          </cell>
        </row>
        <row r="7">
          <cell r="A7" t="str">
            <v>TL_MSPIA</v>
          </cell>
        </row>
        <row r="8">
          <cell r="A8" t="str">
            <v>TL_VPAF</v>
          </cell>
        </row>
        <row r="9">
          <cell r="A9" t="str">
            <v>TL_VPCA</v>
          </cell>
        </row>
        <row r="10">
          <cell r="A10" t="str">
            <v>TL_VPEM</v>
          </cell>
        </row>
        <row r="11">
          <cell r="A11" t="str">
            <v>TL_VPISD</v>
          </cell>
        </row>
        <row r="12">
          <cell r="A12" t="str">
            <v>TL_VPSA</v>
          </cell>
        </row>
        <row r="13">
          <cell r="A13" t="str">
            <v>TL_WSAS</v>
          </cell>
        </row>
        <row r="14">
          <cell r="A14" t="str">
            <v>TL_ZSB</v>
          </cell>
        </row>
      </sheetData>
      <sheetData sheetId="9"/>
      <sheetData sheetId="10"/>
      <sheetData sheetId="11"/>
      <sheetData sheetId="12"/>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 Instructions"/>
      <sheetName val="Payment Request - Sample"/>
      <sheetName val="Payment Request Form"/>
      <sheetName val="MainData"/>
      <sheetName val="Source"/>
      <sheetName val="ChartfieldsAll"/>
      <sheetName val="Level1"/>
      <sheetName val="Level2"/>
      <sheetName val="Level3"/>
      <sheetName val="BAR55 PaymentRequestForm"/>
    </sheetNames>
    <sheetDataSet>
      <sheetData sheetId="0"/>
      <sheetData sheetId="1"/>
      <sheetData sheetId="2">
        <row r="35">
          <cell r="Q35" t="b">
            <v>0</v>
          </cell>
        </row>
      </sheetData>
      <sheetData sheetId="3"/>
      <sheetData sheetId="4">
        <row r="3">
          <cell r="H3">
            <v>44256</v>
          </cell>
          <cell r="M3" t="str">
            <v xml:space="preserve">Advertising </v>
          </cell>
        </row>
        <row r="4">
          <cell r="H4">
            <v>44257</v>
          </cell>
          <cell r="M4" t="str">
            <v>Athletic Supplies</v>
          </cell>
        </row>
        <row r="5">
          <cell r="H5">
            <v>44258</v>
          </cell>
          <cell r="M5" t="str">
            <v>Audio Visual Materials</v>
          </cell>
        </row>
        <row r="6">
          <cell r="H6">
            <v>44259</v>
          </cell>
          <cell r="M6" t="str">
            <v>Auto Maintenance and Supplies</v>
          </cell>
        </row>
        <row r="7">
          <cell r="H7">
            <v>44260</v>
          </cell>
          <cell r="M7" t="str">
            <v>Auto-Fuel</v>
          </cell>
        </row>
        <row r="8">
          <cell r="H8">
            <v>44261</v>
          </cell>
          <cell r="M8" t="str">
            <v>Bank, Invmntt Mgmt Cr Crd Fees</v>
          </cell>
        </row>
        <row r="9">
          <cell r="H9">
            <v>44262</v>
          </cell>
          <cell r="M9" t="str">
            <v>Books</v>
          </cell>
        </row>
        <row r="10">
          <cell r="H10">
            <v>44263</v>
          </cell>
          <cell r="M10" t="str">
            <v>Classroom Books</v>
          </cell>
        </row>
        <row r="11">
          <cell r="H11">
            <v>44264</v>
          </cell>
          <cell r="M11" t="str">
            <v>Collection Agency Costs</v>
          </cell>
        </row>
        <row r="12">
          <cell r="H12">
            <v>44265</v>
          </cell>
          <cell r="M12" t="str">
            <v>College Work Study-Matching</v>
          </cell>
        </row>
        <row r="13">
          <cell r="H13">
            <v>44266</v>
          </cell>
          <cell r="M13" t="str">
            <v>Commencement / Ceremonies etc.</v>
          </cell>
        </row>
        <row r="14">
          <cell r="H14">
            <v>44267</v>
          </cell>
          <cell r="M14" t="str">
            <v>Comp Hardware =&gt;5K</v>
          </cell>
        </row>
        <row r="15">
          <cell r="H15">
            <v>44268</v>
          </cell>
          <cell r="M15" t="str">
            <v>Comp Software =&gt; $5K</v>
          </cell>
        </row>
        <row r="16">
          <cell r="H16">
            <v>44269</v>
          </cell>
          <cell r="M16" t="str">
            <v>Computer Hardware &lt; $5K</v>
          </cell>
        </row>
        <row r="17">
          <cell r="H17">
            <v>44270</v>
          </cell>
          <cell r="M17" t="str">
            <v>Conference Conv Seminar</v>
          </cell>
        </row>
        <row r="18">
          <cell r="H18">
            <v>44271</v>
          </cell>
          <cell r="M18" t="str">
            <v>Copy/Reproduction Services</v>
          </cell>
        </row>
        <row r="19">
          <cell r="H19">
            <v>44272</v>
          </cell>
          <cell r="M19" t="str">
            <v>Dormitory Housing Expense</v>
          </cell>
        </row>
        <row r="20">
          <cell r="H20">
            <v>44273</v>
          </cell>
          <cell r="M20" t="str">
            <v>Employer FICA Tax</v>
          </cell>
        </row>
        <row r="21">
          <cell r="H21">
            <v>44274</v>
          </cell>
          <cell r="M21" t="str">
            <v>Entertainment</v>
          </cell>
        </row>
        <row r="22">
          <cell r="H22">
            <v>44275</v>
          </cell>
          <cell r="M22" t="str">
            <v>Express Mail</v>
          </cell>
        </row>
        <row r="23">
          <cell r="H23">
            <v>44276</v>
          </cell>
          <cell r="M23" t="str">
            <v>Food Services and Catering</v>
          </cell>
        </row>
        <row r="24">
          <cell r="H24">
            <v>44277</v>
          </cell>
          <cell r="M24" t="str">
            <v>Graduate Assistant</v>
          </cell>
        </row>
        <row r="25">
          <cell r="H25">
            <v>44278</v>
          </cell>
          <cell r="M25" t="str">
            <v>Honorariums &amp; Lecture Fees</v>
          </cell>
        </row>
        <row r="26">
          <cell r="H26">
            <v>44279</v>
          </cell>
          <cell r="M26" t="str">
            <v>Individual Prof. Mmbrshp. Fees</v>
          </cell>
        </row>
        <row r="27">
          <cell r="H27">
            <v>44280</v>
          </cell>
          <cell r="M27" t="str">
            <v>Insurance-Other</v>
          </cell>
        </row>
        <row r="28">
          <cell r="H28">
            <v>44281</v>
          </cell>
          <cell r="M28" t="str">
            <v>IT Supplies</v>
          </cell>
        </row>
        <row r="29">
          <cell r="H29">
            <v>44282</v>
          </cell>
          <cell r="M29" t="str">
            <v>Laboratory Supplies</v>
          </cell>
        </row>
        <row r="30">
          <cell r="H30">
            <v>44283</v>
          </cell>
          <cell r="M30" t="str">
            <v>Landscaping</v>
          </cell>
        </row>
        <row r="31">
          <cell r="H31">
            <v>44284</v>
          </cell>
          <cell r="M31" t="str">
            <v>Loan Int Cancel Math/Sci 30%</v>
          </cell>
        </row>
        <row r="32">
          <cell r="H32">
            <v>44285</v>
          </cell>
          <cell r="M32" t="str">
            <v>Local Travel-NonPSC Grnd Trans</v>
          </cell>
        </row>
        <row r="33">
          <cell r="H33">
            <v>44286</v>
          </cell>
          <cell r="M33" t="str">
            <v>Local Travel-PSC Grnd Trans</v>
          </cell>
        </row>
        <row r="34">
          <cell r="H34">
            <v>44287</v>
          </cell>
          <cell r="M34" t="str">
            <v>Maint and Cleaning Supplies</v>
          </cell>
        </row>
        <row r="35">
          <cell r="H35">
            <v>44288</v>
          </cell>
          <cell r="M35" t="str">
            <v>Maintenance-Computer Equip</v>
          </cell>
        </row>
        <row r="36">
          <cell r="H36">
            <v>44289</v>
          </cell>
          <cell r="M36" t="str">
            <v>Maintenance-Elevator</v>
          </cell>
        </row>
        <row r="37">
          <cell r="H37">
            <v>44290</v>
          </cell>
          <cell r="M37" t="str">
            <v>Maintenance-Escalator</v>
          </cell>
        </row>
        <row r="38">
          <cell r="H38">
            <v>44291</v>
          </cell>
          <cell r="M38" t="str">
            <v>Maintenance-Extermination</v>
          </cell>
        </row>
        <row r="39">
          <cell r="H39">
            <v>44292</v>
          </cell>
          <cell r="M39" t="str">
            <v>Maintenance-General</v>
          </cell>
        </row>
        <row r="40">
          <cell r="H40">
            <v>44293</v>
          </cell>
          <cell r="M40" t="str">
            <v>Maintenance-Office Equipment</v>
          </cell>
        </row>
        <row r="41">
          <cell r="H41">
            <v>44294</v>
          </cell>
          <cell r="M41" t="str">
            <v>Maintenance-Security System</v>
          </cell>
        </row>
        <row r="42">
          <cell r="H42">
            <v>44295</v>
          </cell>
          <cell r="M42" t="str">
            <v>Maintenance-Software</v>
          </cell>
        </row>
        <row r="43">
          <cell r="H43">
            <v>44296</v>
          </cell>
          <cell r="M43" t="str">
            <v>Med Lab Surg Equip &lt;$5K</v>
          </cell>
        </row>
        <row r="44">
          <cell r="H44">
            <v>44297</v>
          </cell>
          <cell r="M44" t="str">
            <v>Misc. Administrative Fees</v>
          </cell>
        </row>
        <row r="45">
          <cell r="H45">
            <v>44298</v>
          </cell>
          <cell r="M45" t="str">
            <v>MTA Payroll Tax Impact</v>
          </cell>
        </row>
        <row r="46">
          <cell r="H46">
            <v>44299</v>
          </cell>
          <cell r="M46" t="str">
            <v>Music Inst. Parts &amp; Perfmnces</v>
          </cell>
        </row>
        <row r="47">
          <cell r="H47">
            <v>44300</v>
          </cell>
          <cell r="M47" t="str">
            <v>Non Personal Service</v>
          </cell>
        </row>
        <row r="48">
          <cell r="H48">
            <v>44301</v>
          </cell>
          <cell r="M48" t="str">
            <v>Non-Instruct Full Time</v>
          </cell>
        </row>
        <row r="49">
          <cell r="H49">
            <v>44302</v>
          </cell>
          <cell r="M49" t="str">
            <v>Non-Instruct: Non-PSC PT</v>
          </cell>
        </row>
        <row r="50">
          <cell r="H50">
            <v>44303</v>
          </cell>
          <cell r="M50" t="str">
            <v>Office Equipment &lt; $5K</v>
          </cell>
        </row>
        <row r="51">
          <cell r="H51">
            <v>44304</v>
          </cell>
          <cell r="M51" t="str">
            <v>Office Furniture &lt; $5K</v>
          </cell>
        </row>
        <row r="52">
          <cell r="H52">
            <v>44305</v>
          </cell>
          <cell r="M52" t="str">
            <v>Office Supplies</v>
          </cell>
        </row>
        <row r="53">
          <cell r="H53">
            <v>44306</v>
          </cell>
          <cell r="M53" t="str">
            <v>Other Classroom Supplies</v>
          </cell>
        </row>
        <row r="54">
          <cell r="H54">
            <v>44307</v>
          </cell>
          <cell r="M54" t="str">
            <v>Other equipment  &lt; $5K</v>
          </cell>
        </row>
        <row r="55">
          <cell r="H55">
            <v>44308</v>
          </cell>
          <cell r="M55" t="str">
            <v>Other Expenses</v>
          </cell>
        </row>
        <row r="56">
          <cell r="H56">
            <v>44309</v>
          </cell>
          <cell r="M56" t="str">
            <v>Other Fringe Benefits</v>
          </cell>
        </row>
        <row r="57">
          <cell r="H57">
            <v>44310</v>
          </cell>
          <cell r="M57" t="str">
            <v>Other Liabilities</v>
          </cell>
        </row>
        <row r="58">
          <cell r="H58">
            <v>44311</v>
          </cell>
          <cell r="M58" t="str">
            <v>Other NonOperating Expense</v>
          </cell>
        </row>
        <row r="59">
          <cell r="H59">
            <v>44312</v>
          </cell>
          <cell r="M59" t="str">
            <v>Other Supplies</v>
          </cell>
        </row>
        <row r="60">
          <cell r="H60">
            <v>44313</v>
          </cell>
          <cell r="M60" t="str">
            <v>Out of Town-BOT Airfare</v>
          </cell>
        </row>
        <row r="61">
          <cell r="H61">
            <v>44314</v>
          </cell>
          <cell r="M61" t="str">
            <v>Out of Town-Non PSC Grnd Trans</v>
          </cell>
        </row>
        <row r="62">
          <cell r="H62">
            <v>44315</v>
          </cell>
          <cell r="M62" t="str">
            <v>Out of Town-Non PSC Lodging</v>
          </cell>
        </row>
        <row r="63">
          <cell r="H63">
            <v>44316</v>
          </cell>
          <cell r="M63" t="str">
            <v>Out of Town-Non PSC Meals</v>
          </cell>
        </row>
        <row r="64">
          <cell r="H64">
            <v>44317</v>
          </cell>
          <cell r="M64" t="str">
            <v>Out of Town-NonPSC Airfare</v>
          </cell>
        </row>
        <row r="65">
          <cell r="H65">
            <v>44318</v>
          </cell>
          <cell r="M65" t="str">
            <v>Out of Town-NonPSC Auto Rent</v>
          </cell>
        </row>
        <row r="66">
          <cell r="H66">
            <v>44319</v>
          </cell>
          <cell r="M66" t="str">
            <v>Out of Town-PSC Grnd Trans</v>
          </cell>
        </row>
        <row r="67">
          <cell r="H67">
            <v>44320</v>
          </cell>
          <cell r="M67" t="str">
            <v>Out of Town-PSC Lodging</v>
          </cell>
        </row>
        <row r="68">
          <cell r="H68">
            <v>44321</v>
          </cell>
          <cell r="M68" t="str">
            <v>Paper Supplies</v>
          </cell>
        </row>
        <row r="69">
          <cell r="H69">
            <v>44322</v>
          </cell>
          <cell r="M69" t="str">
            <v>Periodicals/Subscriptions</v>
          </cell>
        </row>
        <row r="70">
          <cell r="H70">
            <v>44323</v>
          </cell>
          <cell r="M70" t="str">
            <v>Personal Service</v>
          </cell>
        </row>
        <row r="71">
          <cell r="H71">
            <v>44324</v>
          </cell>
          <cell r="M71" t="str">
            <v>Postage</v>
          </cell>
        </row>
        <row r="72">
          <cell r="H72">
            <v>44325</v>
          </cell>
          <cell r="M72" t="str">
            <v>Printing &amp; Publishing Services</v>
          </cell>
        </row>
        <row r="73">
          <cell r="H73">
            <v>44326</v>
          </cell>
          <cell r="M73" t="str">
            <v>Professional Memberships</v>
          </cell>
        </row>
        <row r="74">
          <cell r="H74">
            <v>44327</v>
          </cell>
          <cell r="M74" t="str">
            <v>Promotions Expense</v>
          </cell>
        </row>
        <row r="75">
          <cell r="H75">
            <v>44328</v>
          </cell>
          <cell r="M75" t="str">
            <v>Property, Parkng &amp; Other Taxes</v>
          </cell>
        </row>
        <row r="76">
          <cell r="H76">
            <v>44329</v>
          </cell>
          <cell r="M76" t="str">
            <v>Rentals - Office Equipment</v>
          </cell>
        </row>
        <row r="77">
          <cell r="H77">
            <v>44330</v>
          </cell>
          <cell r="M77" t="str">
            <v>Rentals - Other</v>
          </cell>
        </row>
        <row r="78">
          <cell r="H78">
            <v>44331</v>
          </cell>
          <cell r="M78" t="str">
            <v>Scholarship Awards</v>
          </cell>
        </row>
        <row r="79">
          <cell r="H79">
            <v>44332</v>
          </cell>
          <cell r="M79" t="str">
            <v>Service-Interpreter</v>
          </cell>
        </row>
        <row r="80">
          <cell r="H80">
            <v>44333</v>
          </cell>
          <cell r="M80" t="str">
            <v>Services - Advertising Pub Rel</v>
          </cell>
        </row>
        <row r="81">
          <cell r="H81">
            <v>44334</v>
          </cell>
          <cell r="M81" t="str">
            <v>Services - Legal fees</v>
          </cell>
        </row>
        <row r="82">
          <cell r="H82">
            <v>44335</v>
          </cell>
          <cell r="M82" t="str">
            <v>Services - Training</v>
          </cell>
        </row>
        <row r="83">
          <cell r="H83">
            <v>44336</v>
          </cell>
          <cell r="M83" t="str">
            <v>Services-Catering</v>
          </cell>
        </row>
        <row r="84">
          <cell r="H84">
            <v>44337</v>
          </cell>
          <cell r="M84" t="str">
            <v>Services-Cleaning</v>
          </cell>
        </row>
        <row r="85">
          <cell r="H85">
            <v>44338</v>
          </cell>
          <cell r="M85" t="str">
            <v>Services-Info Technology</v>
          </cell>
        </row>
        <row r="86">
          <cell r="H86">
            <v>44339</v>
          </cell>
          <cell r="M86" t="str">
            <v>Services-Other</v>
          </cell>
        </row>
        <row r="87">
          <cell r="H87">
            <v>44340</v>
          </cell>
          <cell r="M87" t="str">
            <v>Services-Other Consulting</v>
          </cell>
        </row>
        <row r="88">
          <cell r="H88">
            <v>44341</v>
          </cell>
          <cell r="M88" t="str">
            <v>Services-Security Guard/Svcs</v>
          </cell>
        </row>
        <row r="89">
          <cell r="H89">
            <v>44342</v>
          </cell>
          <cell r="M89" t="str">
            <v>Services-Special</v>
          </cell>
        </row>
        <row r="90">
          <cell r="H90">
            <v>44343</v>
          </cell>
          <cell r="M90" t="str">
            <v>Services-Temporary</v>
          </cell>
        </row>
        <row r="91">
          <cell r="H91">
            <v>44344</v>
          </cell>
          <cell r="M91" t="str">
            <v>Shipping</v>
          </cell>
        </row>
        <row r="92">
          <cell r="H92">
            <v>44345</v>
          </cell>
          <cell r="M92" t="str">
            <v>Software &lt; $5K</v>
          </cell>
        </row>
        <row r="93">
          <cell r="H93">
            <v>44346</v>
          </cell>
          <cell r="M93" t="str">
            <v>Sp Events Ceremonies Benefits</v>
          </cell>
        </row>
        <row r="94">
          <cell r="H94">
            <v>44347</v>
          </cell>
          <cell r="M94" t="str">
            <v>Special Events</v>
          </cell>
        </row>
        <row r="95">
          <cell r="H95">
            <v>44348</v>
          </cell>
          <cell r="M95" t="str">
            <v>Telephone Serv &amp; Maintenance</v>
          </cell>
        </row>
        <row r="96">
          <cell r="H96">
            <v>44349</v>
          </cell>
          <cell r="M96" t="str">
            <v>Training programs</v>
          </cell>
        </row>
        <row r="97">
          <cell r="H97">
            <v>44350</v>
          </cell>
          <cell r="M97" t="str">
            <v>Unemployment Insurance</v>
          </cell>
        </row>
        <row r="98">
          <cell r="H98">
            <v>44351</v>
          </cell>
          <cell r="M98" t="str">
            <v>Uniform Allowance</v>
          </cell>
        </row>
        <row r="99">
          <cell r="H99">
            <v>44352</v>
          </cell>
        </row>
        <row r="100">
          <cell r="H100">
            <v>44353</v>
          </cell>
        </row>
        <row r="101">
          <cell r="H101">
            <v>44354</v>
          </cell>
        </row>
        <row r="102">
          <cell r="H102">
            <v>44355</v>
          </cell>
        </row>
        <row r="103">
          <cell r="H103">
            <v>44356</v>
          </cell>
        </row>
        <row r="104">
          <cell r="H104">
            <v>44357</v>
          </cell>
        </row>
        <row r="105">
          <cell r="H105">
            <v>44358</v>
          </cell>
        </row>
        <row r="106">
          <cell r="H106">
            <v>44359</v>
          </cell>
        </row>
        <row r="107">
          <cell r="H107">
            <v>44360</v>
          </cell>
        </row>
        <row r="108">
          <cell r="H108">
            <v>44361</v>
          </cell>
        </row>
        <row r="109">
          <cell r="H109">
            <v>44362</v>
          </cell>
        </row>
        <row r="110">
          <cell r="H110">
            <v>44363</v>
          </cell>
        </row>
        <row r="111">
          <cell r="H111">
            <v>44364</v>
          </cell>
        </row>
        <row r="112">
          <cell r="H112">
            <v>44365</v>
          </cell>
        </row>
        <row r="113">
          <cell r="H113">
            <v>44366</v>
          </cell>
        </row>
        <row r="114">
          <cell r="H114">
            <v>44367</v>
          </cell>
        </row>
        <row r="115">
          <cell r="H115">
            <v>44368</v>
          </cell>
        </row>
        <row r="116">
          <cell r="H116">
            <v>44369</v>
          </cell>
        </row>
        <row r="117">
          <cell r="H117">
            <v>44370</v>
          </cell>
        </row>
        <row r="118">
          <cell r="H118">
            <v>44371</v>
          </cell>
        </row>
        <row r="119">
          <cell r="H119">
            <v>44372</v>
          </cell>
        </row>
        <row r="120">
          <cell r="H120">
            <v>44373</v>
          </cell>
        </row>
        <row r="121">
          <cell r="H121">
            <v>44374</v>
          </cell>
        </row>
        <row r="122">
          <cell r="H122">
            <v>44375</v>
          </cell>
        </row>
        <row r="123">
          <cell r="H123">
            <v>44376</v>
          </cell>
        </row>
        <row r="124">
          <cell r="H124">
            <v>44377</v>
          </cell>
        </row>
        <row r="125">
          <cell r="H125">
            <v>44378</v>
          </cell>
        </row>
        <row r="126">
          <cell r="H126">
            <v>44379</v>
          </cell>
        </row>
        <row r="127">
          <cell r="H127">
            <v>44380</v>
          </cell>
        </row>
        <row r="128">
          <cell r="H128">
            <v>44381</v>
          </cell>
        </row>
        <row r="129">
          <cell r="H129">
            <v>44382</v>
          </cell>
        </row>
        <row r="130">
          <cell r="H130">
            <v>44383</v>
          </cell>
        </row>
        <row r="131">
          <cell r="H131">
            <v>44384</v>
          </cell>
        </row>
        <row r="132">
          <cell r="H132">
            <v>44385</v>
          </cell>
        </row>
        <row r="133">
          <cell r="H133">
            <v>44386</v>
          </cell>
        </row>
        <row r="134">
          <cell r="H134">
            <v>44387</v>
          </cell>
        </row>
        <row r="135">
          <cell r="H135">
            <v>44388</v>
          </cell>
        </row>
        <row r="136">
          <cell r="H136">
            <v>44389</v>
          </cell>
        </row>
        <row r="137">
          <cell r="H137">
            <v>44390</v>
          </cell>
        </row>
        <row r="138">
          <cell r="H138">
            <v>44391</v>
          </cell>
        </row>
        <row r="139">
          <cell r="H139">
            <v>44392</v>
          </cell>
        </row>
        <row r="140">
          <cell r="H140">
            <v>44393</v>
          </cell>
        </row>
        <row r="141">
          <cell r="H141">
            <v>44394</v>
          </cell>
        </row>
        <row r="142">
          <cell r="H142">
            <v>44395</v>
          </cell>
        </row>
        <row r="143">
          <cell r="H143">
            <v>44396</v>
          </cell>
        </row>
        <row r="144">
          <cell r="H144">
            <v>44397</v>
          </cell>
        </row>
        <row r="145">
          <cell r="H145">
            <v>44398</v>
          </cell>
        </row>
        <row r="146">
          <cell r="H146">
            <v>44399</v>
          </cell>
        </row>
        <row r="147">
          <cell r="H147">
            <v>44400</v>
          </cell>
        </row>
        <row r="148">
          <cell r="H148">
            <v>44401</v>
          </cell>
        </row>
        <row r="149">
          <cell r="H149">
            <v>44402</v>
          </cell>
        </row>
        <row r="150">
          <cell r="H150">
            <v>44403</v>
          </cell>
        </row>
        <row r="151">
          <cell r="H151">
            <v>44404</v>
          </cell>
        </row>
        <row r="152">
          <cell r="H152">
            <v>44405</v>
          </cell>
        </row>
        <row r="153">
          <cell r="H153">
            <v>44406</v>
          </cell>
        </row>
        <row r="154">
          <cell r="H154">
            <v>44407</v>
          </cell>
        </row>
        <row r="155">
          <cell r="H155">
            <v>44408</v>
          </cell>
        </row>
        <row r="156">
          <cell r="H156">
            <v>44409</v>
          </cell>
        </row>
        <row r="157">
          <cell r="H157">
            <v>44410</v>
          </cell>
        </row>
        <row r="158">
          <cell r="H158">
            <v>44411</v>
          </cell>
        </row>
        <row r="159">
          <cell r="H159">
            <v>44412</v>
          </cell>
        </row>
        <row r="160">
          <cell r="H160">
            <v>44413</v>
          </cell>
        </row>
        <row r="161">
          <cell r="H161">
            <v>44414</v>
          </cell>
        </row>
        <row r="162">
          <cell r="H162">
            <v>44415</v>
          </cell>
        </row>
        <row r="163">
          <cell r="H163">
            <v>44416</v>
          </cell>
        </row>
        <row r="164">
          <cell r="H164">
            <v>44417</v>
          </cell>
        </row>
        <row r="165">
          <cell r="H165">
            <v>44418</v>
          </cell>
        </row>
        <row r="166">
          <cell r="H166">
            <v>44419</v>
          </cell>
        </row>
        <row r="167">
          <cell r="H167">
            <v>44420</v>
          </cell>
        </row>
        <row r="168">
          <cell r="H168">
            <v>44421</v>
          </cell>
        </row>
        <row r="169">
          <cell r="H169">
            <v>44422</v>
          </cell>
        </row>
        <row r="170">
          <cell r="H170">
            <v>44423</v>
          </cell>
        </row>
        <row r="171">
          <cell r="H171">
            <v>44424</v>
          </cell>
        </row>
        <row r="172">
          <cell r="H172">
            <v>44425</v>
          </cell>
        </row>
        <row r="173">
          <cell r="H173">
            <v>44426</v>
          </cell>
        </row>
        <row r="174">
          <cell r="H174">
            <v>44427</v>
          </cell>
        </row>
        <row r="175">
          <cell r="H175">
            <v>44428</v>
          </cell>
        </row>
        <row r="176">
          <cell r="H176">
            <v>44429</v>
          </cell>
        </row>
        <row r="177">
          <cell r="H177">
            <v>44430</v>
          </cell>
        </row>
        <row r="178">
          <cell r="H178">
            <v>44431</v>
          </cell>
        </row>
        <row r="179">
          <cell r="H179">
            <v>44432</v>
          </cell>
        </row>
        <row r="180">
          <cell r="H180">
            <v>44433</v>
          </cell>
        </row>
        <row r="181">
          <cell r="H181">
            <v>44434</v>
          </cell>
        </row>
        <row r="182">
          <cell r="H182">
            <v>44435</v>
          </cell>
        </row>
        <row r="183">
          <cell r="H183">
            <v>44436</v>
          </cell>
        </row>
        <row r="184">
          <cell r="H184">
            <v>44437</v>
          </cell>
        </row>
        <row r="185">
          <cell r="H185">
            <v>44438</v>
          </cell>
        </row>
        <row r="186">
          <cell r="H186">
            <v>44439</v>
          </cell>
        </row>
        <row r="187">
          <cell r="H187">
            <v>44440</v>
          </cell>
        </row>
        <row r="188">
          <cell r="H188">
            <v>44441</v>
          </cell>
        </row>
        <row r="189">
          <cell r="H189">
            <v>44442</v>
          </cell>
        </row>
        <row r="190">
          <cell r="H190">
            <v>44443</v>
          </cell>
        </row>
        <row r="191">
          <cell r="H191">
            <v>44444</v>
          </cell>
        </row>
        <row r="192">
          <cell r="H192">
            <v>44445</v>
          </cell>
        </row>
        <row r="193">
          <cell r="H193">
            <v>44446</v>
          </cell>
        </row>
        <row r="194">
          <cell r="H194">
            <v>44447</v>
          </cell>
        </row>
        <row r="195">
          <cell r="H195">
            <v>44448</v>
          </cell>
        </row>
        <row r="196">
          <cell r="H196">
            <v>44449</v>
          </cell>
        </row>
        <row r="197">
          <cell r="H197">
            <v>44450</v>
          </cell>
        </row>
        <row r="198">
          <cell r="H198">
            <v>44451</v>
          </cell>
        </row>
        <row r="199">
          <cell r="H199">
            <v>44452</v>
          </cell>
        </row>
        <row r="200">
          <cell r="H200">
            <v>44453</v>
          </cell>
        </row>
        <row r="201">
          <cell r="H201">
            <v>44454</v>
          </cell>
        </row>
        <row r="202">
          <cell r="H202">
            <v>44455</v>
          </cell>
        </row>
        <row r="203">
          <cell r="H203">
            <v>44456</v>
          </cell>
        </row>
        <row r="204">
          <cell r="H204">
            <v>44457</v>
          </cell>
        </row>
        <row r="205">
          <cell r="H205">
            <v>44458</v>
          </cell>
        </row>
        <row r="206">
          <cell r="H206">
            <v>44459</v>
          </cell>
        </row>
        <row r="207">
          <cell r="H207">
            <v>44460</v>
          </cell>
        </row>
        <row r="208">
          <cell r="H208">
            <v>44461</v>
          </cell>
        </row>
        <row r="209">
          <cell r="H209">
            <v>44462</v>
          </cell>
        </row>
        <row r="210">
          <cell r="H210">
            <v>44463</v>
          </cell>
        </row>
        <row r="211">
          <cell r="H211">
            <v>44464</v>
          </cell>
        </row>
        <row r="212">
          <cell r="H212">
            <v>44465</v>
          </cell>
        </row>
        <row r="213">
          <cell r="H213">
            <v>44466</v>
          </cell>
        </row>
        <row r="214">
          <cell r="H214">
            <v>44467</v>
          </cell>
        </row>
        <row r="215">
          <cell r="H215">
            <v>44468</v>
          </cell>
        </row>
        <row r="216">
          <cell r="H216">
            <v>44469</v>
          </cell>
        </row>
        <row r="217">
          <cell r="H217">
            <v>44470</v>
          </cell>
        </row>
        <row r="218">
          <cell r="H218">
            <v>44471</v>
          </cell>
        </row>
        <row r="219">
          <cell r="H219">
            <v>44472</v>
          </cell>
        </row>
        <row r="220">
          <cell r="H220">
            <v>44473</v>
          </cell>
        </row>
        <row r="221">
          <cell r="H221">
            <v>44474</v>
          </cell>
        </row>
        <row r="222">
          <cell r="H222">
            <v>44475</v>
          </cell>
        </row>
        <row r="223">
          <cell r="H223">
            <v>44476</v>
          </cell>
        </row>
        <row r="224">
          <cell r="H224">
            <v>44477</v>
          </cell>
        </row>
        <row r="225">
          <cell r="H225">
            <v>44478</v>
          </cell>
        </row>
        <row r="226">
          <cell r="H226">
            <v>44479</v>
          </cell>
        </row>
        <row r="227">
          <cell r="H227">
            <v>44480</v>
          </cell>
        </row>
        <row r="228">
          <cell r="H228">
            <v>44481</v>
          </cell>
        </row>
        <row r="229">
          <cell r="H229">
            <v>44482</v>
          </cell>
        </row>
        <row r="230">
          <cell r="H230">
            <v>44483</v>
          </cell>
        </row>
        <row r="231">
          <cell r="H231">
            <v>44484</v>
          </cell>
        </row>
        <row r="232">
          <cell r="H232">
            <v>44485</v>
          </cell>
        </row>
        <row r="233">
          <cell r="H233">
            <v>44486</v>
          </cell>
        </row>
        <row r="234">
          <cell r="H234">
            <v>44487</v>
          </cell>
        </row>
        <row r="235">
          <cell r="H235">
            <v>44488</v>
          </cell>
        </row>
        <row r="236">
          <cell r="H236">
            <v>44489</v>
          </cell>
        </row>
        <row r="237">
          <cell r="H237">
            <v>44490</v>
          </cell>
        </row>
        <row r="238">
          <cell r="H238">
            <v>44491</v>
          </cell>
        </row>
        <row r="239">
          <cell r="H239">
            <v>44492</v>
          </cell>
        </row>
        <row r="240">
          <cell r="H240">
            <v>44493</v>
          </cell>
        </row>
        <row r="241">
          <cell r="H241">
            <v>44494</v>
          </cell>
        </row>
        <row r="242">
          <cell r="H242">
            <v>44495</v>
          </cell>
        </row>
        <row r="243">
          <cell r="H243">
            <v>44496</v>
          </cell>
        </row>
        <row r="244">
          <cell r="H244">
            <v>44497</v>
          </cell>
        </row>
        <row r="245">
          <cell r="H245">
            <v>44498</v>
          </cell>
        </row>
        <row r="246">
          <cell r="H246">
            <v>44499</v>
          </cell>
        </row>
        <row r="247">
          <cell r="H247">
            <v>44500</v>
          </cell>
        </row>
        <row r="248">
          <cell r="H248">
            <v>44501</v>
          </cell>
        </row>
        <row r="249">
          <cell r="H249">
            <v>44502</v>
          </cell>
        </row>
        <row r="250">
          <cell r="H250">
            <v>44503</v>
          </cell>
        </row>
        <row r="251">
          <cell r="H251">
            <v>44504</v>
          </cell>
        </row>
        <row r="252">
          <cell r="H252">
            <v>44505</v>
          </cell>
        </row>
        <row r="253">
          <cell r="H253">
            <v>44506</v>
          </cell>
        </row>
        <row r="254">
          <cell r="H254">
            <v>44507</v>
          </cell>
        </row>
        <row r="255">
          <cell r="H255">
            <v>44508</v>
          </cell>
        </row>
        <row r="256">
          <cell r="H256">
            <v>44509</v>
          </cell>
        </row>
        <row r="257">
          <cell r="H257">
            <v>44510</v>
          </cell>
        </row>
        <row r="258">
          <cell r="H258">
            <v>44511</v>
          </cell>
        </row>
        <row r="259">
          <cell r="H259">
            <v>44512</v>
          </cell>
        </row>
        <row r="260">
          <cell r="H260">
            <v>44513</v>
          </cell>
        </row>
        <row r="261">
          <cell r="H261">
            <v>44514</v>
          </cell>
        </row>
        <row r="262">
          <cell r="H262">
            <v>44515</v>
          </cell>
        </row>
        <row r="263">
          <cell r="H263">
            <v>44516</v>
          </cell>
        </row>
        <row r="264">
          <cell r="H264">
            <v>44517</v>
          </cell>
        </row>
        <row r="265">
          <cell r="H265">
            <v>44518</v>
          </cell>
        </row>
        <row r="266">
          <cell r="H266">
            <v>44519</v>
          </cell>
        </row>
        <row r="267">
          <cell r="H267">
            <v>44520</v>
          </cell>
        </row>
        <row r="268">
          <cell r="H268">
            <v>44521</v>
          </cell>
        </row>
        <row r="269">
          <cell r="H269">
            <v>44522</v>
          </cell>
        </row>
        <row r="270">
          <cell r="H270">
            <v>44523</v>
          </cell>
        </row>
        <row r="271">
          <cell r="H271">
            <v>44524</v>
          </cell>
        </row>
        <row r="272">
          <cell r="H272">
            <v>44525</v>
          </cell>
        </row>
        <row r="273">
          <cell r="H273">
            <v>44526</v>
          </cell>
        </row>
        <row r="274">
          <cell r="H274">
            <v>44527</v>
          </cell>
        </row>
        <row r="275">
          <cell r="H275">
            <v>44528</v>
          </cell>
        </row>
        <row r="276">
          <cell r="H276">
            <v>44529</v>
          </cell>
        </row>
        <row r="277">
          <cell r="H277">
            <v>44530</v>
          </cell>
        </row>
        <row r="278">
          <cell r="H278">
            <v>44531</v>
          </cell>
        </row>
        <row r="279">
          <cell r="H279">
            <v>44532</v>
          </cell>
        </row>
        <row r="280">
          <cell r="H280">
            <v>44533</v>
          </cell>
        </row>
        <row r="281">
          <cell r="H281">
            <v>44534</v>
          </cell>
        </row>
        <row r="282">
          <cell r="H282">
            <v>44535</v>
          </cell>
        </row>
        <row r="283">
          <cell r="H283">
            <v>44536</v>
          </cell>
        </row>
        <row r="284">
          <cell r="H284">
            <v>44537</v>
          </cell>
        </row>
        <row r="285">
          <cell r="H285">
            <v>44538</v>
          </cell>
        </row>
        <row r="286">
          <cell r="H286">
            <v>44539</v>
          </cell>
        </row>
        <row r="287">
          <cell r="H287">
            <v>44540</v>
          </cell>
        </row>
        <row r="288">
          <cell r="H288">
            <v>44541</v>
          </cell>
        </row>
        <row r="289">
          <cell r="H289">
            <v>44542</v>
          </cell>
        </row>
        <row r="290">
          <cell r="H290">
            <v>44543</v>
          </cell>
        </row>
        <row r="291">
          <cell r="H291">
            <v>44544</v>
          </cell>
        </row>
        <row r="292">
          <cell r="H292">
            <v>44545</v>
          </cell>
        </row>
        <row r="293">
          <cell r="H293">
            <v>44546</v>
          </cell>
        </row>
        <row r="294">
          <cell r="H294">
            <v>44547</v>
          </cell>
        </row>
        <row r="295">
          <cell r="H295">
            <v>44548</v>
          </cell>
        </row>
        <row r="296">
          <cell r="H296">
            <v>44549</v>
          </cell>
        </row>
        <row r="297">
          <cell r="H297">
            <v>44550</v>
          </cell>
        </row>
        <row r="298">
          <cell r="H298">
            <v>44551</v>
          </cell>
        </row>
        <row r="299">
          <cell r="H299">
            <v>44552</v>
          </cell>
        </row>
        <row r="300">
          <cell r="H300">
            <v>44553</v>
          </cell>
        </row>
        <row r="301">
          <cell r="H301">
            <v>44554</v>
          </cell>
        </row>
        <row r="302">
          <cell r="H302">
            <v>44555</v>
          </cell>
        </row>
        <row r="303">
          <cell r="H303">
            <v>44556</v>
          </cell>
        </row>
        <row r="304">
          <cell r="H304">
            <v>44557</v>
          </cell>
        </row>
        <row r="305">
          <cell r="H305">
            <v>44558</v>
          </cell>
        </row>
        <row r="306">
          <cell r="H306">
            <v>44559</v>
          </cell>
        </row>
        <row r="307">
          <cell r="H307">
            <v>44560</v>
          </cell>
        </row>
        <row r="308">
          <cell r="H308">
            <v>44561</v>
          </cell>
        </row>
        <row r="309">
          <cell r="H309">
            <v>44562</v>
          </cell>
        </row>
        <row r="310">
          <cell r="H310">
            <v>44563</v>
          </cell>
        </row>
        <row r="311">
          <cell r="H311">
            <v>44564</v>
          </cell>
        </row>
        <row r="312">
          <cell r="H312">
            <v>44565</v>
          </cell>
        </row>
        <row r="313">
          <cell r="H313">
            <v>44566</v>
          </cell>
        </row>
        <row r="314">
          <cell r="H314">
            <v>44567</v>
          </cell>
        </row>
        <row r="315">
          <cell r="H315">
            <v>44568</v>
          </cell>
        </row>
        <row r="316">
          <cell r="H316">
            <v>44569</v>
          </cell>
        </row>
        <row r="317">
          <cell r="H317">
            <v>44570</v>
          </cell>
        </row>
        <row r="318">
          <cell r="H318">
            <v>44571</v>
          </cell>
        </row>
        <row r="319">
          <cell r="H319">
            <v>44572</v>
          </cell>
        </row>
        <row r="320">
          <cell r="H320">
            <v>44573</v>
          </cell>
        </row>
        <row r="321">
          <cell r="H321">
            <v>44574</v>
          </cell>
        </row>
        <row r="322">
          <cell r="H322">
            <v>44575</v>
          </cell>
        </row>
        <row r="323">
          <cell r="H323">
            <v>44576</v>
          </cell>
        </row>
        <row r="324">
          <cell r="H324">
            <v>44577</v>
          </cell>
        </row>
        <row r="325">
          <cell r="H325">
            <v>44578</v>
          </cell>
        </row>
        <row r="326">
          <cell r="H326">
            <v>44579</v>
          </cell>
        </row>
        <row r="327">
          <cell r="H327">
            <v>44580</v>
          </cell>
        </row>
        <row r="328">
          <cell r="H328">
            <v>44581</v>
          </cell>
        </row>
        <row r="329">
          <cell r="H329">
            <v>44582</v>
          </cell>
        </row>
        <row r="330">
          <cell r="H330">
            <v>44583</v>
          </cell>
        </row>
        <row r="331">
          <cell r="H331">
            <v>44584</v>
          </cell>
        </row>
        <row r="332">
          <cell r="H332">
            <v>44585</v>
          </cell>
        </row>
        <row r="333">
          <cell r="H333">
            <v>44586</v>
          </cell>
        </row>
        <row r="334">
          <cell r="H334">
            <v>44587</v>
          </cell>
        </row>
        <row r="335">
          <cell r="H335">
            <v>44588</v>
          </cell>
        </row>
        <row r="336">
          <cell r="H336">
            <v>44589</v>
          </cell>
        </row>
        <row r="337">
          <cell r="H337">
            <v>44590</v>
          </cell>
        </row>
        <row r="338">
          <cell r="H338">
            <v>44591</v>
          </cell>
        </row>
        <row r="339">
          <cell r="H339">
            <v>44592</v>
          </cell>
        </row>
        <row r="340">
          <cell r="H340">
            <v>44593</v>
          </cell>
        </row>
        <row r="341">
          <cell r="H341">
            <v>44594</v>
          </cell>
        </row>
        <row r="342">
          <cell r="H342">
            <v>44595</v>
          </cell>
        </row>
        <row r="343">
          <cell r="H343">
            <v>44596</v>
          </cell>
        </row>
        <row r="344">
          <cell r="H344">
            <v>44597</v>
          </cell>
        </row>
        <row r="345">
          <cell r="H345">
            <v>44598</v>
          </cell>
        </row>
        <row r="346">
          <cell r="H346">
            <v>44599</v>
          </cell>
        </row>
        <row r="347">
          <cell r="H347">
            <v>44600</v>
          </cell>
        </row>
        <row r="348">
          <cell r="H348">
            <v>44601</v>
          </cell>
        </row>
        <row r="349">
          <cell r="H349">
            <v>44602</v>
          </cell>
        </row>
        <row r="350">
          <cell r="H350">
            <v>44603</v>
          </cell>
        </row>
        <row r="351">
          <cell r="H351">
            <v>44604</v>
          </cell>
        </row>
        <row r="352">
          <cell r="H352">
            <v>44605</v>
          </cell>
        </row>
        <row r="353">
          <cell r="H353">
            <v>44606</v>
          </cell>
        </row>
        <row r="354">
          <cell r="H354">
            <v>44607</v>
          </cell>
        </row>
        <row r="355">
          <cell r="H355">
            <v>44608</v>
          </cell>
        </row>
        <row r="356">
          <cell r="H356">
            <v>44609</v>
          </cell>
        </row>
        <row r="357">
          <cell r="H357">
            <v>44610</v>
          </cell>
        </row>
        <row r="358">
          <cell r="H358">
            <v>44611</v>
          </cell>
        </row>
        <row r="359">
          <cell r="H359">
            <v>44612</v>
          </cell>
        </row>
        <row r="360">
          <cell r="H360">
            <v>44613</v>
          </cell>
        </row>
        <row r="361">
          <cell r="H361">
            <v>44614</v>
          </cell>
        </row>
        <row r="362">
          <cell r="H362">
            <v>44615</v>
          </cell>
        </row>
        <row r="363">
          <cell r="H363">
            <v>44616</v>
          </cell>
        </row>
        <row r="364">
          <cell r="H364">
            <v>44617</v>
          </cell>
        </row>
        <row r="365">
          <cell r="H365">
            <v>44618</v>
          </cell>
        </row>
        <row r="366">
          <cell r="H366">
            <v>44619</v>
          </cell>
        </row>
        <row r="367">
          <cell r="H367">
            <v>44620</v>
          </cell>
        </row>
        <row r="368">
          <cell r="H368">
            <v>44621</v>
          </cell>
        </row>
        <row r="369">
          <cell r="H369">
            <v>44622</v>
          </cell>
        </row>
        <row r="370">
          <cell r="H370">
            <v>44623</v>
          </cell>
        </row>
        <row r="371">
          <cell r="H371">
            <v>44624</v>
          </cell>
        </row>
        <row r="372">
          <cell r="H372">
            <v>44625</v>
          </cell>
        </row>
        <row r="373">
          <cell r="H373">
            <v>44626</v>
          </cell>
        </row>
        <row r="374">
          <cell r="H374">
            <v>44627</v>
          </cell>
        </row>
        <row r="375">
          <cell r="H375">
            <v>44628</v>
          </cell>
        </row>
        <row r="376">
          <cell r="H376">
            <v>44629</v>
          </cell>
        </row>
        <row r="377">
          <cell r="H377">
            <v>44630</v>
          </cell>
        </row>
        <row r="378">
          <cell r="H378">
            <v>44631</v>
          </cell>
        </row>
        <row r="379">
          <cell r="H379">
            <v>44632</v>
          </cell>
        </row>
        <row r="380">
          <cell r="H380">
            <v>44633</v>
          </cell>
        </row>
        <row r="381">
          <cell r="H381">
            <v>44634</v>
          </cell>
        </row>
        <row r="382">
          <cell r="H382">
            <v>44635</v>
          </cell>
        </row>
        <row r="383">
          <cell r="H383">
            <v>44636</v>
          </cell>
        </row>
        <row r="384">
          <cell r="H384">
            <v>44637</v>
          </cell>
        </row>
        <row r="385">
          <cell r="H385">
            <v>44638</v>
          </cell>
        </row>
        <row r="386">
          <cell r="H386">
            <v>44639</v>
          </cell>
        </row>
        <row r="387">
          <cell r="H387">
            <v>44640</v>
          </cell>
        </row>
        <row r="388">
          <cell r="H388">
            <v>44641</v>
          </cell>
        </row>
        <row r="389">
          <cell r="H389">
            <v>44642</v>
          </cell>
        </row>
        <row r="390">
          <cell r="H390">
            <v>44643</v>
          </cell>
        </row>
        <row r="391">
          <cell r="H391">
            <v>44644</v>
          </cell>
        </row>
        <row r="392">
          <cell r="H392">
            <v>44645</v>
          </cell>
        </row>
        <row r="393">
          <cell r="H393">
            <v>44646</v>
          </cell>
        </row>
        <row r="394">
          <cell r="H394">
            <v>44647</v>
          </cell>
        </row>
        <row r="395">
          <cell r="H395">
            <v>44648</v>
          </cell>
        </row>
        <row r="396">
          <cell r="H396">
            <v>44649</v>
          </cell>
        </row>
        <row r="397">
          <cell r="H397">
            <v>44650</v>
          </cell>
        </row>
        <row r="398">
          <cell r="H398">
            <v>44651</v>
          </cell>
        </row>
        <row r="399">
          <cell r="H399">
            <v>44652</v>
          </cell>
        </row>
        <row r="400">
          <cell r="H400">
            <v>44653</v>
          </cell>
        </row>
        <row r="401">
          <cell r="H401">
            <v>44654</v>
          </cell>
        </row>
        <row r="402">
          <cell r="H402">
            <v>44655</v>
          </cell>
        </row>
        <row r="403">
          <cell r="H403">
            <v>44656</v>
          </cell>
        </row>
        <row r="404">
          <cell r="H404">
            <v>44657</v>
          </cell>
        </row>
        <row r="405">
          <cell r="H405">
            <v>44658</v>
          </cell>
        </row>
        <row r="406">
          <cell r="H406">
            <v>44659</v>
          </cell>
        </row>
        <row r="407">
          <cell r="H407">
            <v>44660</v>
          </cell>
        </row>
        <row r="408">
          <cell r="H408">
            <v>44661</v>
          </cell>
        </row>
        <row r="409">
          <cell r="H409">
            <v>44662</v>
          </cell>
        </row>
        <row r="410">
          <cell r="H410">
            <v>44663</v>
          </cell>
        </row>
        <row r="411">
          <cell r="H411">
            <v>44664</v>
          </cell>
        </row>
        <row r="412">
          <cell r="H412">
            <v>44665</v>
          </cell>
        </row>
        <row r="413">
          <cell r="H413">
            <v>44666</v>
          </cell>
        </row>
        <row r="414">
          <cell r="H414">
            <v>44667</v>
          </cell>
        </row>
        <row r="415">
          <cell r="H415">
            <v>44668</v>
          </cell>
        </row>
        <row r="416">
          <cell r="H416">
            <v>44669</v>
          </cell>
        </row>
        <row r="417">
          <cell r="H417">
            <v>44670</v>
          </cell>
        </row>
        <row r="418">
          <cell r="H418">
            <v>44671</v>
          </cell>
        </row>
        <row r="419">
          <cell r="H419">
            <v>44672</v>
          </cell>
        </row>
        <row r="420">
          <cell r="H420">
            <v>44673</v>
          </cell>
        </row>
        <row r="421">
          <cell r="H421">
            <v>44674</v>
          </cell>
        </row>
        <row r="422">
          <cell r="H422">
            <v>44675</v>
          </cell>
        </row>
        <row r="423">
          <cell r="H423">
            <v>44676</v>
          </cell>
        </row>
        <row r="424">
          <cell r="H424">
            <v>44677</v>
          </cell>
        </row>
        <row r="425">
          <cell r="H425">
            <v>44678</v>
          </cell>
        </row>
        <row r="426">
          <cell r="H426">
            <v>44679</v>
          </cell>
        </row>
        <row r="427">
          <cell r="H427">
            <v>44680</v>
          </cell>
        </row>
        <row r="428">
          <cell r="H428">
            <v>44681</v>
          </cell>
        </row>
        <row r="429">
          <cell r="H429">
            <v>44682</v>
          </cell>
        </row>
        <row r="430">
          <cell r="H430">
            <v>44683</v>
          </cell>
        </row>
        <row r="431">
          <cell r="H431">
            <v>44684</v>
          </cell>
        </row>
        <row r="432">
          <cell r="H432">
            <v>44685</v>
          </cell>
        </row>
        <row r="433">
          <cell r="H433">
            <v>44686</v>
          </cell>
        </row>
        <row r="434">
          <cell r="H434">
            <v>44687</v>
          </cell>
        </row>
        <row r="435">
          <cell r="H435">
            <v>44688</v>
          </cell>
        </row>
        <row r="436">
          <cell r="H436">
            <v>44689</v>
          </cell>
        </row>
        <row r="437">
          <cell r="H437">
            <v>44690</v>
          </cell>
        </row>
        <row r="438">
          <cell r="H438">
            <v>44691</v>
          </cell>
        </row>
        <row r="439">
          <cell r="H439">
            <v>44692</v>
          </cell>
        </row>
        <row r="440">
          <cell r="H440">
            <v>44693</v>
          </cell>
        </row>
        <row r="441">
          <cell r="H441">
            <v>44694</v>
          </cell>
        </row>
        <row r="442">
          <cell r="H442">
            <v>44695</v>
          </cell>
        </row>
        <row r="443">
          <cell r="H443">
            <v>44696</v>
          </cell>
        </row>
        <row r="444">
          <cell r="H444">
            <v>44697</v>
          </cell>
        </row>
        <row r="445">
          <cell r="H445">
            <v>44698</v>
          </cell>
        </row>
        <row r="446">
          <cell r="H446">
            <v>44699</v>
          </cell>
        </row>
        <row r="447">
          <cell r="H447">
            <v>44700</v>
          </cell>
        </row>
        <row r="448">
          <cell r="H448">
            <v>44701</v>
          </cell>
        </row>
        <row r="449">
          <cell r="H449">
            <v>44702</v>
          </cell>
        </row>
        <row r="450">
          <cell r="H450">
            <v>44703</v>
          </cell>
        </row>
        <row r="451">
          <cell r="H451">
            <v>44704</v>
          </cell>
        </row>
        <row r="452">
          <cell r="H452">
            <v>44705</v>
          </cell>
        </row>
        <row r="453">
          <cell r="H453">
            <v>44706</v>
          </cell>
        </row>
        <row r="454">
          <cell r="H454">
            <v>44707</v>
          </cell>
        </row>
        <row r="455">
          <cell r="H455">
            <v>44708</v>
          </cell>
        </row>
        <row r="456">
          <cell r="H456">
            <v>44709</v>
          </cell>
        </row>
        <row r="457">
          <cell r="H457">
            <v>44710</v>
          </cell>
        </row>
        <row r="458">
          <cell r="H458">
            <v>44711</v>
          </cell>
        </row>
        <row r="459">
          <cell r="H459">
            <v>44712</v>
          </cell>
        </row>
        <row r="460">
          <cell r="H460">
            <v>44713</v>
          </cell>
        </row>
        <row r="461">
          <cell r="H461">
            <v>44714</v>
          </cell>
        </row>
        <row r="462">
          <cell r="H462">
            <v>44715</v>
          </cell>
        </row>
        <row r="463">
          <cell r="H463">
            <v>44716</v>
          </cell>
        </row>
        <row r="464">
          <cell r="H464">
            <v>44717</v>
          </cell>
        </row>
        <row r="465">
          <cell r="H465">
            <v>44718</v>
          </cell>
        </row>
        <row r="466">
          <cell r="H466">
            <v>44719</v>
          </cell>
        </row>
        <row r="467">
          <cell r="H467">
            <v>44720</v>
          </cell>
        </row>
        <row r="468">
          <cell r="H468">
            <v>44721</v>
          </cell>
        </row>
        <row r="469">
          <cell r="H469">
            <v>44722</v>
          </cell>
        </row>
        <row r="470">
          <cell r="H470">
            <v>44723</v>
          </cell>
        </row>
        <row r="471">
          <cell r="H471">
            <v>44724</v>
          </cell>
        </row>
        <row r="472">
          <cell r="H472">
            <v>44725</v>
          </cell>
        </row>
        <row r="473">
          <cell r="H473">
            <v>44726</v>
          </cell>
        </row>
        <row r="474">
          <cell r="H474">
            <v>44727</v>
          </cell>
        </row>
        <row r="475">
          <cell r="H475">
            <v>44728</v>
          </cell>
        </row>
        <row r="476">
          <cell r="H476">
            <v>44729</v>
          </cell>
        </row>
        <row r="477">
          <cell r="H477">
            <v>44730</v>
          </cell>
        </row>
        <row r="478">
          <cell r="H478">
            <v>44731</v>
          </cell>
        </row>
        <row r="479">
          <cell r="H479">
            <v>44732</v>
          </cell>
        </row>
        <row r="480">
          <cell r="H480">
            <v>44733</v>
          </cell>
        </row>
        <row r="481">
          <cell r="H481">
            <v>44734</v>
          </cell>
        </row>
        <row r="482">
          <cell r="H482">
            <v>44735</v>
          </cell>
        </row>
        <row r="483">
          <cell r="H483">
            <v>44736</v>
          </cell>
        </row>
        <row r="484">
          <cell r="H484">
            <v>44737</v>
          </cell>
        </row>
        <row r="485">
          <cell r="H485">
            <v>44738</v>
          </cell>
        </row>
        <row r="486">
          <cell r="H486">
            <v>44739</v>
          </cell>
        </row>
        <row r="487">
          <cell r="H487">
            <v>44740</v>
          </cell>
        </row>
        <row r="488">
          <cell r="H488">
            <v>44741</v>
          </cell>
        </row>
        <row r="489">
          <cell r="H489">
            <v>44742</v>
          </cell>
        </row>
        <row r="490">
          <cell r="H490">
            <v>44743</v>
          </cell>
        </row>
        <row r="491">
          <cell r="H491">
            <v>44744</v>
          </cell>
        </row>
        <row r="492">
          <cell r="H492">
            <v>44745</v>
          </cell>
        </row>
        <row r="493">
          <cell r="H493">
            <v>44746</v>
          </cell>
        </row>
        <row r="494">
          <cell r="H494">
            <v>44747</v>
          </cell>
        </row>
        <row r="495">
          <cell r="H495">
            <v>44748</v>
          </cell>
        </row>
        <row r="496">
          <cell r="H496">
            <v>44749</v>
          </cell>
        </row>
        <row r="497">
          <cell r="H497">
            <v>44750</v>
          </cell>
        </row>
        <row r="498">
          <cell r="H498">
            <v>44751</v>
          </cell>
        </row>
        <row r="499">
          <cell r="H499">
            <v>44752</v>
          </cell>
        </row>
        <row r="500">
          <cell r="H500">
            <v>44753</v>
          </cell>
        </row>
        <row r="501">
          <cell r="H501">
            <v>44754</v>
          </cell>
        </row>
        <row r="502">
          <cell r="H502">
            <v>44755</v>
          </cell>
        </row>
        <row r="503">
          <cell r="H503">
            <v>44756</v>
          </cell>
        </row>
        <row r="504">
          <cell r="H504">
            <v>44757</v>
          </cell>
        </row>
        <row r="505">
          <cell r="H505">
            <v>44758</v>
          </cell>
        </row>
        <row r="506">
          <cell r="H506">
            <v>44759</v>
          </cell>
        </row>
        <row r="507">
          <cell r="H507">
            <v>44760</v>
          </cell>
        </row>
        <row r="508">
          <cell r="H508">
            <v>44761</v>
          </cell>
        </row>
        <row r="509">
          <cell r="H509">
            <v>44762</v>
          </cell>
        </row>
        <row r="510">
          <cell r="H510">
            <v>44763</v>
          </cell>
        </row>
        <row r="511">
          <cell r="H511">
            <v>44764</v>
          </cell>
        </row>
        <row r="512">
          <cell r="H512">
            <v>44765</v>
          </cell>
        </row>
        <row r="513">
          <cell r="H513">
            <v>44766</v>
          </cell>
        </row>
        <row r="514">
          <cell r="H514">
            <v>44767</v>
          </cell>
        </row>
        <row r="515">
          <cell r="H515">
            <v>44768</v>
          </cell>
        </row>
        <row r="516">
          <cell r="H516">
            <v>44769</v>
          </cell>
        </row>
        <row r="517">
          <cell r="H517">
            <v>44770</v>
          </cell>
        </row>
        <row r="518">
          <cell r="H518">
            <v>44771</v>
          </cell>
        </row>
        <row r="519">
          <cell r="H519">
            <v>44772</v>
          </cell>
        </row>
        <row r="520">
          <cell r="H520">
            <v>44773</v>
          </cell>
        </row>
        <row r="521">
          <cell r="H521">
            <v>44774</v>
          </cell>
        </row>
        <row r="522">
          <cell r="H522">
            <v>44775</v>
          </cell>
        </row>
        <row r="523">
          <cell r="H523">
            <v>44776</v>
          </cell>
        </row>
        <row r="524">
          <cell r="H524">
            <v>44777</v>
          </cell>
        </row>
        <row r="525">
          <cell r="H525">
            <v>44778</v>
          </cell>
        </row>
        <row r="526">
          <cell r="H526">
            <v>44779</v>
          </cell>
        </row>
        <row r="527">
          <cell r="H527">
            <v>44780</v>
          </cell>
        </row>
        <row r="528">
          <cell r="H528">
            <v>44781</v>
          </cell>
        </row>
        <row r="529">
          <cell r="H529">
            <v>44782</v>
          </cell>
        </row>
        <row r="530">
          <cell r="H530">
            <v>44783</v>
          </cell>
        </row>
        <row r="531">
          <cell r="H531">
            <v>44784</v>
          </cell>
        </row>
        <row r="532">
          <cell r="H532">
            <v>44785</v>
          </cell>
        </row>
        <row r="533">
          <cell r="H533">
            <v>44786</v>
          </cell>
        </row>
        <row r="534">
          <cell r="H534">
            <v>44787</v>
          </cell>
        </row>
        <row r="535">
          <cell r="H535">
            <v>44788</v>
          </cell>
        </row>
        <row r="536">
          <cell r="H536">
            <v>44789</v>
          </cell>
        </row>
        <row r="537">
          <cell r="H537">
            <v>44790</v>
          </cell>
        </row>
        <row r="538">
          <cell r="H538">
            <v>44791</v>
          </cell>
        </row>
        <row r="539">
          <cell r="H539">
            <v>44792</v>
          </cell>
        </row>
        <row r="540">
          <cell r="H540">
            <v>44793</v>
          </cell>
        </row>
        <row r="541">
          <cell r="H541">
            <v>44794</v>
          </cell>
        </row>
        <row r="542">
          <cell r="H542">
            <v>44795</v>
          </cell>
        </row>
        <row r="543">
          <cell r="H543">
            <v>44796</v>
          </cell>
        </row>
        <row r="544">
          <cell r="H544">
            <v>44797</v>
          </cell>
        </row>
        <row r="545">
          <cell r="H545">
            <v>44798</v>
          </cell>
        </row>
        <row r="546">
          <cell r="H546">
            <v>44799</v>
          </cell>
        </row>
        <row r="547">
          <cell r="H547">
            <v>44800</v>
          </cell>
        </row>
        <row r="548">
          <cell r="H548">
            <v>44801</v>
          </cell>
        </row>
        <row r="549">
          <cell r="H549">
            <v>44802</v>
          </cell>
        </row>
        <row r="550">
          <cell r="H550">
            <v>44803</v>
          </cell>
        </row>
        <row r="551">
          <cell r="H551">
            <v>44804</v>
          </cell>
        </row>
        <row r="552">
          <cell r="H552">
            <v>44805</v>
          </cell>
        </row>
        <row r="553">
          <cell r="H553">
            <v>44806</v>
          </cell>
        </row>
        <row r="554">
          <cell r="H554">
            <v>44807</v>
          </cell>
        </row>
        <row r="555">
          <cell r="H555">
            <v>44808</v>
          </cell>
        </row>
        <row r="556">
          <cell r="H556">
            <v>44809</v>
          </cell>
        </row>
        <row r="557">
          <cell r="H557">
            <v>44810</v>
          </cell>
        </row>
        <row r="558">
          <cell r="H558">
            <v>44811</v>
          </cell>
        </row>
        <row r="559">
          <cell r="H559">
            <v>44812</v>
          </cell>
        </row>
        <row r="560">
          <cell r="H560">
            <v>44813</v>
          </cell>
        </row>
        <row r="561">
          <cell r="H561">
            <v>44814</v>
          </cell>
        </row>
        <row r="562">
          <cell r="H562">
            <v>44815</v>
          </cell>
        </row>
        <row r="563">
          <cell r="H563">
            <v>44816</v>
          </cell>
        </row>
        <row r="564">
          <cell r="H564">
            <v>44817</v>
          </cell>
        </row>
        <row r="565">
          <cell r="H565">
            <v>44818</v>
          </cell>
        </row>
        <row r="566">
          <cell r="H566">
            <v>44819</v>
          </cell>
        </row>
        <row r="567">
          <cell r="H567">
            <v>44820</v>
          </cell>
        </row>
        <row r="568">
          <cell r="H568">
            <v>44821</v>
          </cell>
        </row>
        <row r="569">
          <cell r="H569">
            <v>44822</v>
          </cell>
        </row>
        <row r="570">
          <cell r="H570">
            <v>44823</v>
          </cell>
        </row>
        <row r="571">
          <cell r="H571">
            <v>44824</v>
          </cell>
        </row>
        <row r="572">
          <cell r="H572">
            <v>44825</v>
          </cell>
        </row>
        <row r="573">
          <cell r="H573">
            <v>44826</v>
          </cell>
        </row>
        <row r="574">
          <cell r="H574">
            <v>44827</v>
          </cell>
        </row>
        <row r="575">
          <cell r="H575">
            <v>44828</v>
          </cell>
        </row>
        <row r="576">
          <cell r="H576">
            <v>44829</v>
          </cell>
        </row>
        <row r="577">
          <cell r="H577">
            <v>44830</v>
          </cell>
        </row>
        <row r="578">
          <cell r="H578">
            <v>44831</v>
          </cell>
        </row>
        <row r="579">
          <cell r="H579">
            <v>44832</v>
          </cell>
        </row>
        <row r="580">
          <cell r="H580">
            <v>44833</v>
          </cell>
        </row>
        <row r="581">
          <cell r="H581">
            <v>44834</v>
          </cell>
        </row>
        <row r="582">
          <cell r="H582">
            <v>44835</v>
          </cell>
        </row>
        <row r="583">
          <cell r="H583">
            <v>44836</v>
          </cell>
        </row>
        <row r="584">
          <cell r="H584">
            <v>44837</v>
          </cell>
        </row>
        <row r="585">
          <cell r="H585">
            <v>44838</v>
          </cell>
        </row>
        <row r="586">
          <cell r="H586">
            <v>44839</v>
          </cell>
        </row>
        <row r="587">
          <cell r="H587">
            <v>44840</v>
          </cell>
        </row>
        <row r="588">
          <cell r="H588">
            <v>44841</v>
          </cell>
        </row>
        <row r="589">
          <cell r="H589">
            <v>44842</v>
          </cell>
        </row>
        <row r="590">
          <cell r="H590">
            <v>44843</v>
          </cell>
        </row>
        <row r="591">
          <cell r="H591">
            <v>44844</v>
          </cell>
        </row>
        <row r="592">
          <cell r="H592">
            <v>44845</v>
          </cell>
        </row>
        <row r="593">
          <cell r="H593">
            <v>44846</v>
          </cell>
        </row>
        <row r="594">
          <cell r="H594">
            <v>44847</v>
          </cell>
        </row>
        <row r="595">
          <cell r="H595">
            <v>44848</v>
          </cell>
        </row>
        <row r="596">
          <cell r="H596">
            <v>44849</v>
          </cell>
        </row>
        <row r="597">
          <cell r="H597">
            <v>44850</v>
          </cell>
        </row>
        <row r="598">
          <cell r="H598">
            <v>44851</v>
          </cell>
        </row>
        <row r="599">
          <cell r="H599">
            <v>44852</v>
          </cell>
        </row>
        <row r="600">
          <cell r="H600">
            <v>44853</v>
          </cell>
        </row>
        <row r="601">
          <cell r="H601">
            <v>44854</v>
          </cell>
        </row>
        <row r="602">
          <cell r="H602">
            <v>44855</v>
          </cell>
        </row>
        <row r="603">
          <cell r="H603">
            <v>44856</v>
          </cell>
        </row>
        <row r="604">
          <cell r="H604">
            <v>44857</v>
          </cell>
        </row>
        <row r="605">
          <cell r="H605">
            <v>44858</v>
          </cell>
        </row>
        <row r="606">
          <cell r="H606">
            <v>44859</v>
          </cell>
        </row>
        <row r="607">
          <cell r="H607">
            <v>44860</v>
          </cell>
        </row>
        <row r="608">
          <cell r="H608">
            <v>44861</v>
          </cell>
        </row>
        <row r="609">
          <cell r="H609">
            <v>44862</v>
          </cell>
        </row>
        <row r="610">
          <cell r="H610">
            <v>44863</v>
          </cell>
        </row>
        <row r="611">
          <cell r="H611">
            <v>44864</v>
          </cell>
        </row>
        <row r="612">
          <cell r="H612">
            <v>44865</v>
          </cell>
        </row>
        <row r="613">
          <cell r="H613">
            <v>44866</v>
          </cell>
        </row>
        <row r="614">
          <cell r="H614">
            <v>44867</v>
          </cell>
        </row>
        <row r="615">
          <cell r="H615">
            <v>44868</v>
          </cell>
        </row>
        <row r="616">
          <cell r="H616">
            <v>44869</v>
          </cell>
        </row>
        <row r="617">
          <cell r="H617">
            <v>44870</v>
          </cell>
        </row>
        <row r="618">
          <cell r="H618">
            <v>44871</v>
          </cell>
        </row>
        <row r="619">
          <cell r="H619">
            <v>44872</v>
          </cell>
        </row>
        <row r="620">
          <cell r="H620">
            <v>44873</v>
          </cell>
        </row>
        <row r="621">
          <cell r="H621">
            <v>44874</v>
          </cell>
        </row>
        <row r="622">
          <cell r="H622">
            <v>44875</v>
          </cell>
        </row>
        <row r="623">
          <cell r="H623">
            <v>44876</v>
          </cell>
        </row>
        <row r="624">
          <cell r="H624">
            <v>44877</v>
          </cell>
        </row>
        <row r="625">
          <cell r="H625">
            <v>44878</v>
          </cell>
        </row>
        <row r="626">
          <cell r="H626">
            <v>44879</v>
          </cell>
        </row>
        <row r="627">
          <cell r="H627">
            <v>44880</v>
          </cell>
        </row>
        <row r="628">
          <cell r="H628">
            <v>44881</v>
          </cell>
        </row>
        <row r="629">
          <cell r="H629">
            <v>44882</v>
          </cell>
        </row>
        <row r="630">
          <cell r="H630">
            <v>44883</v>
          </cell>
        </row>
        <row r="631">
          <cell r="H631">
            <v>44884</v>
          </cell>
        </row>
        <row r="632">
          <cell r="H632">
            <v>44885</v>
          </cell>
        </row>
        <row r="633">
          <cell r="H633">
            <v>44886</v>
          </cell>
        </row>
        <row r="634">
          <cell r="H634">
            <v>44887</v>
          </cell>
        </row>
        <row r="635">
          <cell r="H635">
            <v>44888</v>
          </cell>
        </row>
        <row r="636">
          <cell r="H636">
            <v>44889</v>
          </cell>
        </row>
        <row r="637">
          <cell r="H637">
            <v>44890</v>
          </cell>
        </row>
        <row r="638">
          <cell r="H638">
            <v>44891</v>
          </cell>
        </row>
        <row r="639">
          <cell r="H639">
            <v>44892</v>
          </cell>
        </row>
        <row r="640">
          <cell r="H640">
            <v>44893</v>
          </cell>
        </row>
        <row r="641">
          <cell r="H641">
            <v>44894</v>
          </cell>
        </row>
        <row r="642">
          <cell r="H642">
            <v>44895</v>
          </cell>
        </row>
        <row r="643">
          <cell r="H643">
            <v>44896</v>
          </cell>
        </row>
        <row r="644">
          <cell r="H644">
            <v>44897</v>
          </cell>
        </row>
        <row r="645">
          <cell r="H645">
            <v>44898</v>
          </cell>
        </row>
        <row r="646">
          <cell r="H646">
            <v>44899</v>
          </cell>
        </row>
        <row r="647">
          <cell r="H647">
            <v>44900</v>
          </cell>
        </row>
        <row r="648">
          <cell r="H648">
            <v>44901</v>
          </cell>
        </row>
        <row r="649">
          <cell r="H649">
            <v>44902</v>
          </cell>
        </row>
        <row r="650">
          <cell r="H650">
            <v>44903</v>
          </cell>
        </row>
        <row r="651">
          <cell r="H651">
            <v>44904</v>
          </cell>
        </row>
        <row r="652">
          <cell r="H652">
            <v>44905</v>
          </cell>
        </row>
        <row r="653">
          <cell r="H653">
            <v>44906</v>
          </cell>
        </row>
        <row r="654">
          <cell r="H654">
            <v>44907</v>
          </cell>
        </row>
        <row r="655">
          <cell r="H655">
            <v>44908</v>
          </cell>
        </row>
        <row r="656">
          <cell r="H656">
            <v>44909</v>
          </cell>
        </row>
        <row r="657">
          <cell r="H657">
            <v>44910</v>
          </cell>
        </row>
        <row r="658">
          <cell r="H658">
            <v>44911</v>
          </cell>
        </row>
        <row r="659">
          <cell r="H659">
            <v>44912</v>
          </cell>
        </row>
        <row r="660">
          <cell r="H660">
            <v>44913</v>
          </cell>
        </row>
        <row r="661">
          <cell r="H661">
            <v>44914</v>
          </cell>
        </row>
        <row r="662">
          <cell r="H662">
            <v>44915</v>
          </cell>
        </row>
        <row r="663">
          <cell r="H663">
            <v>44916</v>
          </cell>
        </row>
        <row r="664">
          <cell r="H664">
            <v>44917</v>
          </cell>
        </row>
        <row r="665">
          <cell r="H665">
            <v>44918</v>
          </cell>
        </row>
        <row r="666">
          <cell r="H666">
            <v>44919</v>
          </cell>
        </row>
        <row r="667">
          <cell r="H667">
            <v>44920</v>
          </cell>
        </row>
        <row r="668">
          <cell r="H668">
            <v>44921</v>
          </cell>
        </row>
        <row r="669">
          <cell r="H669">
            <v>44922</v>
          </cell>
        </row>
        <row r="670">
          <cell r="H670">
            <v>44923</v>
          </cell>
        </row>
        <row r="671">
          <cell r="H671">
            <v>44924</v>
          </cell>
        </row>
        <row r="672">
          <cell r="H672">
            <v>44925</v>
          </cell>
        </row>
        <row r="673">
          <cell r="H673">
            <v>44926</v>
          </cell>
        </row>
        <row r="674">
          <cell r="H674">
            <v>44927</v>
          </cell>
        </row>
        <row r="675">
          <cell r="H675">
            <v>44928</v>
          </cell>
        </row>
        <row r="676">
          <cell r="H676">
            <v>44929</v>
          </cell>
        </row>
        <row r="677">
          <cell r="H677">
            <v>44930</v>
          </cell>
        </row>
        <row r="678">
          <cell r="H678">
            <v>44931</v>
          </cell>
        </row>
        <row r="679">
          <cell r="H679">
            <v>44932</v>
          </cell>
        </row>
        <row r="680">
          <cell r="H680">
            <v>44933</v>
          </cell>
        </row>
        <row r="681">
          <cell r="H681">
            <v>44934</v>
          </cell>
        </row>
        <row r="682">
          <cell r="H682">
            <v>44935</v>
          </cell>
        </row>
        <row r="683">
          <cell r="H683">
            <v>44936</v>
          </cell>
        </row>
        <row r="684">
          <cell r="H684">
            <v>44937</v>
          </cell>
        </row>
        <row r="685">
          <cell r="H685">
            <v>44938</v>
          </cell>
        </row>
        <row r="686">
          <cell r="H686">
            <v>44939</v>
          </cell>
        </row>
        <row r="687">
          <cell r="H687">
            <v>44940</v>
          </cell>
        </row>
        <row r="688">
          <cell r="H688">
            <v>44941</v>
          </cell>
        </row>
        <row r="689">
          <cell r="H689">
            <v>44942</v>
          </cell>
        </row>
        <row r="690">
          <cell r="H690">
            <v>44943</v>
          </cell>
        </row>
        <row r="691">
          <cell r="H691">
            <v>44944</v>
          </cell>
        </row>
        <row r="692">
          <cell r="H692">
            <v>44945</v>
          </cell>
        </row>
        <row r="693">
          <cell r="H693">
            <v>44946</v>
          </cell>
        </row>
        <row r="694">
          <cell r="H694">
            <v>44947</v>
          </cell>
        </row>
        <row r="695">
          <cell r="H695">
            <v>44948</v>
          </cell>
        </row>
        <row r="696">
          <cell r="H696">
            <v>44949</v>
          </cell>
        </row>
        <row r="697">
          <cell r="H697">
            <v>44950</v>
          </cell>
        </row>
        <row r="698">
          <cell r="H698">
            <v>44951</v>
          </cell>
        </row>
        <row r="699">
          <cell r="H699">
            <v>44952</v>
          </cell>
        </row>
        <row r="700">
          <cell r="H700">
            <v>44953</v>
          </cell>
        </row>
        <row r="701">
          <cell r="H701">
            <v>44954</v>
          </cell>
        </row>
        <row r="702">
          <cell r="H702">
            <v>44955</v>
          </cell>
        </row>
        <row r="703">
          <cell r="H703">
            <v>44956</v>
          </cell>
        </row>
        <row r="704">
          <cell r="H704">
            <v>44957</v>
          </cell>
        </row>
        <row r="705">
          <cell r="H705">
            <v>44958</v>
          </cell>
        </row>
        <row r="706">
          <cell r="H706">
            <v>44959</v>
          </cell>
        </row>
        <row r="707">
          <cell r="H707">
            <v>44960</v>
          </cell>
        </row>
        <row r="708">
          <cell r="H708">
            <v>44961</v>
          </cell>
        </row>
        <row r="709">
          <cell r="H709">
            <v>44962</v>
          </cell>
        </row>
        <row r="710">
          <cell r="H710">
            <v>44963</v>
          </cell>
        </row>
        <row r="711">
          <cell r="H711">
            <v>44964</v>
          </cell>
        </row>
        <row r="712">
          <cell r="H712">
            <v>44965</v>
          </cell>
        </row>
        <row r="713">
          <cell r="H713">
            <v>44966</v>
          </cell>
        </row>
        <row r="714">
          <cell r="H714">
            <v>44967</v>
          </cell>
        </row>
        <row r="715">
          <cell r="H715">
            <v>44968</v>
          </cell>
        </row>
        <row r="716">
          <cell r="H716">
            <v>44969</v>
          </cell>
        </row>
        <row r="717">
          <cell r="H717">
            <v>44970</v>
          </cell>
        </row>
        <row r="718">
          <cell r="H718">
            <v>44971</v>
          </cell>
        </row>
        <row r="719">
          <cell r="H719">
            <v>44972</v>
          </cell>
        </row>
        <row r="720">
          <cell r="H720">
            <v>44973</v>
          </cell>
        </row>
        <row r="721">
          <cell r="H721">
            <v>44974</v>
          </cell>
        </row>
        <row r="722">
          <cell r="H722">
            <v>44975</v>
          </cell>
        </row>
        <row r="723">
          <cell r="H723">
            <v>44976</v>
          </cell>
        </row>
        <row r="724">
          <cell r="H724">
            <v>44977</v>
          </cell>
        </row>
        <row r="725">
          <cell r="H725">
            <v>44978</v>
          </cell>
        </row>
        <row r="726">
          <cell r="H726">
            <v>44979</v>
          </cell>
        </row>
        <row r="727">
          <cell r="H727">
            <v>44980</v>
          </cell>
        </row>
        <row r="728">
          <cell r="H728">
            <v>44981</v>
          </cell>
        </row>
        <row r="729">
          <cell r="H729">
            <v>44982</v>
          </cell>
        </row>
        <row r="730">
          <cell r="H730">
            <v>44983</v>
          </cell>
        </row>
        <row r="731">
          <cell r="H731">
            <v>44984</v>
          </cell>
        </row>
        <row r="732">
          <cell r="H732">
            <v>44985</v>
          </cell>
        </row>
        <row r="733">
          <cell r="H733">
            <v>44986</v>
          </cell>
        </row>
        <row r="734">
          <cell r="H734">
            <v>44987</v>
          </cell>
        </row>
        <row r="735">
          <cell r="H735">
            <v>44988</v>
          </cell>
        </row>
        <row r="736">
          <cell r="H736">
            <v>44989</v>
          </cell>
        </row>
        <row r="737">
          <cell r="H737">
            <v>44990</v>
          </cell>
        </row>
        <row r="738">
          <cell r="H738">
            <v>44991</v>
          </cell>
        </row>
        <row r="739">
          <cell r="H739">
            <v>44992</v>
          </cell>
        </row>
        <row r="740">
          <cell r="H740">
            <v>44993</v>
          </cell>
        </row>
        <row r="741">
          <cell r="H741">
            <v>44994</v>
          </cell>
        </row>
        <row r="742">
          <cell r="H742">
            <v>44995</v>
          </cell>
        </row>
        <row r="743">
          <cell r="H743">
            <v>44996</v>
          </cell>
        </row>
        <row r="744">
          <cell r="H744">
            <v>44997</v>
          </cell>
        </row>
        <row r="745">
          <cell r="H745">
            <v>44998</v>
          </cell>
        </row>
        <row r="746">
          <cell r="H746">
            <v>44999</v>
          </cell>
        </row>
        <row r="747">
          <cell r="H747">
            <v>45000</v>
          </cell>
        </row>
        <row r="748">
          <cell r="H748">
            <v>45001</v>
          </cell>
        </row>
        <row r="749">
          <cell r="H749">
            <v>45002</v>
          </cell>
        </row>
        <row r="750">
          <cell r="H750">
            <v>45003</v>
          </cell>
        </row>
        <row r="751">
          <cell r="H751">
            <v>45004</v>
          </cell>
        </row>
        <row r="752">
          <cell r="H752">
            <v>45005</v>
          </cell>
        </row>
        <row r="753">
          <cell r="H753">
            <v>45006</v>
          </cell>
        </row>
        <row r="754">
          <cell r="H754">
            <v>45007</v>
          </cell>
        </row>
        <row r="755">
          <cell r="H755">
            <v>45008</v>
          </cell>
        </row>
        <row r="756">
          <cell r="H756">
            <v>45009</v>
          </cell>
        </row>
        <row r="757">
          <cell r="H757">
            <v>45010</v>
          </cell>
        </row>
        <row r="758">
          <cell r="H758">
            <v>45011</v>
          </cell>
        </row>
        <row r="759">
          <cell r="H759">
            <v>45012</v>
          </cell>
        </row>
        <row r="760">
          <cell r="H760">
            <v>45013</v>
          </cell>
        </row>
        <row r="761">
          <cell r="H761">
            <v>45014</v>
          </cell>
        </row>
        <row r="762">
          <cell r="H762">
            <v>45015</v>
          </cell>
        </row>
        <row r="763">
          <cell r="H763">
            <v>45016</v>
          </cell>
        </row>
        <row r="764">
          <cell r="H764">
            <v>45017</v>
          </cell>
        </row>
        <row r="765">
          <cell r="H765">
            <v>45018</v>
          </cell>
        </row>
        <row r="766">
          <cell r="H766">
            <v>45019</v>
          </cell>
        </row>
        <row r="767">
          <cell r="H767">
            <v>45020</v>
          </cell>
        </row>
        <row r="768">
          <cell r="H768">
            <v>45021</v>
          </cell>
        </row>
        <row r="769">
          <cell r="H769">
            <v>45022</v>
          </cell>
        </row>
        <row r="770">
          <cell r="H770">
            <v>45023</v>
          </cell>
        </row>
        <row r="771">
          <cell r="H771">
            <v>45024</v>
          </cell>
        </row>
        <row r="772">
          <cell r="H772">
            <v>45025</v>
          </cell>
        </row>
        <row r="773">
          <cell r="H773">
            <v>45026</v>
          </cell>
        </row>
        <row r="774">
          <cell r="H774">
            <v>45027</v>
          </cell>
        </row>
        <row r="775">
          <cell r="H775">
            <v>45028</v>
          </cell>
        </row>
        <row r="776">
          <cell r="H776">
            <v>45029</v>
          </cell>
        </row>
        <row r="777">
          <cell r="H777">
            <v>45030</v>
          </cell>
        </row>
        <row r="778">
          <cell r="H778">
            <v>45031</v>
          </cell>
        </row>
        <row r="779">
          <cell r="H779">
            <v>45032</v>
          </cell>
        </row>
        <row r="780">
          <cell r="H780">
            <v>45033</v>
          </cell>
        </row>
        <row r="781">
          <cell r="H781">
            <v>45034</v>
          </cell>
        </row>
        <row r="782">
          <cell r="H782">
            <v>45035</v>
          </cell>
        </row>
        <row r="783">
          <cell r="H783">
            <v>45036</v>
          </cell>
        </row>
        <row r="784">
          <cell r="H784">
            <v>45037</v>
          </cell>
        </row>
        <row r="785">
          <cell r="H785">
            <v>45038</v>
          </cell>
        </row>
        <row r="786">
          <cell r="H786">
            <v>45039</v>
          </cell>
        </row>
        <row r="787">
          <cell r="H787">
            <v>45040</v>
          </cell>
        </row>
        <row r="788">
          <cell r="H788">
            <v>45041</v>
          </cell>
        </row>
        <row r="789">
          <cell r="H789">
            <v>45042</v>
          </cell>
        </row>
        <row r="790">
          <cell r="H790">
            <v>45043</v>
          </cell>
        </row>
        <row r="791">
          <cell r="H791">
            <v>45044</v>
          </cell>
        </row>
        <row r="792">
          <cell r="H792">
            <v>45045</v>
          </cell>
        </row>
        <row r="793">
          <cell r="H793">
            <v>45046</v>
          </cell>
        </row>
        <row r="794">
          <cell r="H794">
            <v>45047</v>
          </cell>
        </row>
        <row r="795">
          <cell r="H795">
            <v>45048</v>
          </cell>
        </row>
        <row r="796">
          <cell r="H796">
            <v>45049</v>
          </cell>
        </row>
        <row r="797">
          <cell r="H797">
            <v>45050</v>
          </cell>
        </row>
        <row r="798">
          <cell r="H798">
            <v>45051</v>
          </cell>
        </row>
        <row r="799">
          <cell r="H799">
            <v>45052</v>
          </cell>
        </row>
        <row r="800">
          <cell r="H800">
            <v>45053</v>
          </cell>
        </row>
        <row r="801">
          <cell r="H801">
            <v>45054</v>
          </cell>
        </row>
        <row r="802">
          <cell r="H802">
            <v>45055</v>
          </cell>
        </row>
        <row r="803">
          <cell r="H803">
            <v>45056</v>
          </cell>
        </row>
        <row r="804">
          <cell r="H804">
            <v>45057</v>
          </cell>
        </row>
        <row r="805">
          <cell r="H805">
            <v>45058</v>
          </cell>
        </row>
        <row r="806">
          <cell r="H806">
            <v>45059</v>
          </cell>
        </row>
        <row r="807">
          <cell r="H807">
            <v>45060</v>
          </cell>
        </row>
        <row r="808">
          <cell r="H808">
            <v>45061</v>
          </cell>
        </row>
        <row r="809">
          <cell r="H809">
            <v>45062</v>
          </cell>
        </row>
        <row r="810">
          <cell r="H810">
            <v>45063</v>
          </cell>
        </row>
        <row r="811">
          <cell r="H811">
            <v>45064</v>
          </cell>
        </row>
        <row r="812">
          <cell r="H812">
            <v>45065</v>
          </cell>
        </row>
        <row r="813">
          <cell r="H813">
            <v>45066</v>
          </cell>
        </row>
        <row r="814">
          <cell r="H814">
            <v>45067</v>
          </cell>
        </row>
        <row r="815">
          <cell r="H815">
            <v>45068</v>
          </cell>
        </row>
        <row r="816">
          <cell r="H816">
            <v>45069</v>
          </cell>
        </row>
        <row r="817">
          <cell r="H817">
            <v>45070</v>
          </cell>
        </row>
        <row r="818">
          <cell r="H818">
            <v>45071</v>
          </cell>
        </row>
        <row r="819">
          <cell r="H819">
            <v>45072</v>
          </cell>
        </row>
        <row r="820">
          <cell r="H820">
            <v>45073</v>
          </cell>
        </row>
        <row r="821">
          <cell r="H821">
            <v>45074</v>
          </cell>
        </row>
        <row r="822">
          <cell r="H822">
            <v>45075</v>
          </cell>
        </row>
        <row r="823">
          <cell r="H823">
            <v>45076</v>
          </cell>
        </row>
        <row r="824">
          <cell r="H824">
            <v>45077</v>
          </cell>
        </row>
        <row r="825">
          <cell r="H825">
            <v>45078</v>
          </cell>
        </row>
        <row r="826">
          <cell r="H826">
            <v>45079</v>
          </cell>
        </row>
        <row r="827">
          <cell r="H827">
            <v>45080</v>
          </cell>
        </row>
        <row r="828">
          <cell r="H828">
            <v>45081</v>
          </cell>
        </row>
        <row r="829">
          <cell r="H829">
            <v>45082</v>
          </cell>
        </row>
        <row r="830">
          <cell r="H830">
            <v>45083</v>
          </cell>
        </row>
        <row r="831">
          <cell r="H831">
            <v>45084</v>
          </cell>
        </row>
        <row r="832">
          <cell r="H832">
            <v>45085</v>
          </cell>
        </row>
        <row r="833">
          <cell r="H833">
            <v>45086</v>
          </cell>
        </row>
        <row r="834">
          <cell r="H834">
            <v>45087</v>
          </cell>
        </row>
        <row r="835">
          <cell r="H835">
            <v>45088</v>
          </cell>
        </row>
        <row r="836">
          <cell r="H836">
            <v>45089</v>
          </cell>
        </row>
        <row r="837">
          <cell r="H837">
            <v>45090</v>
          </cell>
        </row>
        <row r="838">
          <cell r="H838">
            <v>45091</v>
          </cell>
        </row>
        <row r="839">
          <cell r="H839">
            <v>45092</v>
          </cell>
        </row>
        <row r="840">
          <cell r="H840">
            <v>45093</v>
          </cell>
        </row>
        <row r="841">
          <cell r="H841">
            <v>45094</v>
          </cell>
        </row>
        <row r="842">
          <cell r="H842">
            <v>45095</v>
          </cell>
        </row>
        <row r="843">
          <cell r="H843">
            <v>45096</v>
          </cell>
        </row>
        <row r="844">
          <cell r="H844">
            <v>45097</v>
          </cell>
        </row>
        <row r="845">
          <cell r="H845">
            <v>45098</v>
          </cell>
        </row>
        <row r="846">
          <cell r="H846">
            <v>45099</v>
          </cell>
        </row>
        <row r="847">
          <cell r="H847">
            <v>45100</v>
          </cell>
        </row>
        <row r="848">
          <cell r="H848">
            <v>45101</v>
          </cell>
        </row>
        <row r="849">
          <cell r="H849">
            <v>45102</v>
          </cell>
        </row>
        <row r="850">
          <cell r="H850">
            <v>45103</v>
          </cell>
        </row>
        <row r="851">
          <cell r="H851">
            <v>45104</v>
          </cell>
        </row>
        <row r="852">
          <cell r="H852">
            <v>45105</v>
          </cell>
        </row>
        <row r="853">
          <cell r="H853">
            <v>45106</v>
          </cell>
        </row>
        <row r="854">
          <cell r="H854">
            <v>45107</v>
          </cell>
        </row>
        <row r="855">
          <cell r="H855">
            <v>45108</v>
          </cell>
        </row>
        <row r="856">
          <cell r="H856">
            <v>45109</v>
          </cell>
        </row>
        <row r="857">
          <cell r="H857">
            <v>45110</v>
          </cell>
        </row>
        <row r="858">
          <cell r="H858">
            <v>45111</v>
          </cell>
        </row>
        <row r="859">
          <cell r="H859">
            <v>45112</v>
          </cell>
        </row>
        <row r="860">
          <cell r="H860">
            <v>45113</v>
          </cell>
        </row>
        <row r="861">
          <cell r="H861">
            <v>45114</v>
          </cell>
        </row>
        <row r="862">
          <cell r="H862">
            <v>45115</v>
          </cell>
        </row>
        <row r="863">
          <cell r="H863">
            <v>45116</v>
          </cell>
        </row>
        <row r="864">
          <cell r="H864">
            <v>45117</v>
          </cell>
        </row>
        <row r="865">
          <cell r="H865">
            <v>45118</v>
          </cell>
        </row>
        <row r="866">
          <cell r="H866">
            <v>45119</v>
          </cell>
        </row>
        <row r="867">
          <cell r="H867">
            <v>45120</v>
          </cell>
        </row>
        <row r="868">
          <cell r="H868">
            <v>45121</v>
          </cell>
        </row>
        <row r="869">
          <cell r="H869">
            <v>45122</v>
          </cell>
        </row>
        <row r="870">
          <cell r="H870">
            <v>45123</v>
          </cell>
        </row>
        <row r="871">
          <cell r="H871">
            <v>45124</v>
          </cell>
        </row>
        <row r="872">
          <cell r="H872">
            <v>45125</v>
          </cell>
        </row>
        <row r="873">
          <cell r="H873">
            <v>45126</v>
          </cell>
        </row>
        <row r="874">
          <cell r="H874">
            <v>45127</v>
          </cell>
        </row>
        <row r="875">
          <cell r="H875">
            <v>45128</v>
          </cell>
        </row>
        <row r="876">
          <cell r="H876">
            <v>45129</v>
          </cell>
        </row>
        <row r="877">
          <cell r="H877">
            <v>45130</v>
          </cell>
        </row>
        <row r="878">
          <cell r="H878">
            <v>45131</v>
          </cell>
        </row>
        <row r="879">
          <cell r="H879">
            <v>45132</v>
          </cell>
        </row>
        <row r="880">
          <cell r="H880">
            <v>45133</v>
          </cell>
        </row>
        <row r="881">
          <cell r="H881">
            <v>45134</v>
          </cell>
        </row>
        <row r="882">
          <cell r="H882">
            <v>45135</v>
          </cell>
        </row>
        <row r="883">
          <cell r="H883">
            <v>45136</v>
          </cell>
        </row>
        <row r="884">
          <cell r="H884">
            <v>45137</v>
          </cell>
        </row>
        <row r="885">
          <cell r="H885">
            <v>45138</v>
          </cell>
        </row>
        <row r="886">
          <cell r="H886">
            <v>45139</v>
          </cell>
        </row>
        <row r="887">
          <cell r="H887">
            <v>45140</v>
          </cell>
        </row>
        <row r="888">
          <cell r="H888">
            <v>45141</v>
          </cell>
        </row>
        <row r="889">
          <cell r="H889">
            <v>45142</v>
          </cell>
        </row>
        <row r="890">
          <cell r="H890">
            <v>45143</v>
          </cell>
        </row>
        <row r="891">
          <cell r="H891">
            <v>45144</v>
          </cell>
        </row>
        <row r="892">
          <cell r="H892">
            <v>45145</v>
          </cell>
        </row>
        <row r="893">
          <cell r="H893">
            <v>45146</v>
          </cell>
        </row>
        <row r="894">
          <cell r="H894">
            <v>45147</v>
          </cell>
        </row>
        <row r="895">
          <cell r="H895">
            <v>45148</v>
          </cell>
        </row>
        <row r="896">
          <cell r="H896">
            <v>45149</v>
          </cell>
        </row>
        <row r="897">
          <cell r="H897">
            <v>45150</v>
          </cell>
        </row>
        <row r="898">
          <cell r="H898">
            <v>45151</v>
          </cell>
        </row>
        <row r="899">
          <cell r="H899">
            <v>45152</v>
          </cell>
        </row>
        <row r="900">
          <cell r="H900">
            <v>45153</v>
          </cell>
        </row>
        <row r="901">
          <cell r="H901">
            <v>45154</v>
          </cell>
        </row>
        <row r="902">
          <cell r="H902">
            <v>45155</v>
          </cell>
        </row>
        <row r="903">
          <cell r="H903">
            <v>45156</v>
          </cell>
        </row>
        <row r="904">
          <cell r="H904">
            <v>45157</v>
          </cell>
        </row>
        <row r="905">
          <cell r="H905">
            <v>45158</v>
          </cell>
        </row>
        <row r="906">
          <cell r="H906">
            <v>45159</v>
          </cell>
        </row>
        <row r="907">
          <cell r="H907">
            <v>45160</v>
          </cell>
        </row>
        <row r="908">
          <cell r="H908">
            <v>45161</v>
          </cell>
        </row>
        <row r="909">
          <cell r="H909">
            <v>45162</v>
          </cell>
        </row>
        <row r="910">
          <cell r="H910">
            <v>45163</v>
          </cell>
        </row>
        <row r="911">
          <cell r="H911">
            <v>45164</v>
          </cell>
        </row>
        <row r="912">
          <cell r="H912">
            <v>45165</v>
          </cell>
        </row>
        <row r="913">
          <cell r="H913">
            <v>45166</v>
          </cell>
        </row>
        <row r="914">
          <cell r="H914">
            <v>45167</v>
          </cell>
        </row>
        <row r="915">
          <cell r="H915">
            <v>45168</v>
          </cell>
        </row>
        <row r="916">
          <cell r="H916">
            <v>45169</v>
          </cell>
        </row>
        <row r="917">
          <cell r="H917">
            <v>45170</v>
          </cell>
        </row>
        <row r="918">
          <cell r="H918">
            <v>45171</v>
          </cell>
        </row>
        <row r="919">
          <cell r="H919">
            <v>45172</v>
          </cell>
        </row>
        <row r="920">
          <cell r="H920">
            <v>45173</v>
          </cell>
        </row>
        <row r="921">
          <cell r="H921">
            <v>45174</v>
          </cell>
        </row>
        <row r="922">
          <cell r="H922">
            <v>45175</v>
          </cell>
        </row>
        <row r="923">
          <cell r="H923">
            <v>45176</v>
          </cell>
        </row>
        <row r="924">
          <cell r="H924">
            <v>45177</v>
          </cell>
        </row>
        <row r="925">
          <cell r="H925">
            <v>45178</v>
          </cell>
        </row>
        <row r="926">
          <cell r="H926">
            <v>45179</v>
          </cell>
        </row>
        <row r="927">
          <cell r="H927">
            <v>45180</v>
          </cell>
        </row>
        <row r="928">
          <cell r="H928">
            <v>45181</v>
          </cell>
        </row>
        <row r="929">
          <cell r="H929">
            <v>45182</v>
          </cell>
        </row>
        <row r="930">
          <cell r="H930">
            <v>45183</v>
          </cell>
        </row>
        <row r="931">
          <cell r="H931">
            <v>45184</v>
          </cell>
        </row>
        <row r="932">
          <cell r="H932">
            <v>45185</v>
          </cell>
        </row>
        <row r="933">
          <cell r="H933">
            <v>45186</v>
          </cell>
        </row>
        <row r="934">
          <cell r="H934">
            <v>45187</v>
          </cell>
        </row>
        <row r="935">
          <cell r="H935">
            <v>45188</v>
          </cell>
        </row>
        <row r="936">
          <cell r="H936">
            <v>45189</v>
          </cell>
        </row>
        <row r="937">
          <cell r="H937">
            <v>45190</v>
          </cell>
        </row>
        <row r="938">
          <cell r="H938">
            <v>45191</v>
          </cell>
        </row>
        <row r="939">
          <cell r="H939">
            <v>45192</v>
          </cell>
        </row>
        <row r="940">
          <cell r="H940">
            <v>45193</v>
          </cell>
        </row>
        <row r="941">
          <cell r="H941">
            <v>45194</v>
          </cell>
        </row>
        <row r="942">
          <cell r="H942">
            <v>45195</v>
          </cell>
        </row>
        <row r="943">
          <cell r="H943">
            <v>45196</v>
          </cell>
        </row>
        <row r="944">
          <cell r="H944">
            <v>45197</v>
          </cell>
        </row>
        <row r="945">
          <cell r="H945">
            <v>45198</v>
          </cell>
        </row>
        <row r="946">
          <cell r="H946">
            <v>45199</v>
          </cell>
        </row>
        <row r="947">
          <cell r="H947">
            <v>45200</v>
          </cell>
        </row>
        <row r="948">
          <cell r="H948">
            <v>45201</v>
          </cell>
        </row>
        <row r="949">
          <cell r="H949">
            <v>45202</v>
          </cell>
        </row>
        <row r="950">
          <cell r="H950">
            <v>45203</v>
          </cell>
        </row>
        <row r="951">
          <cell r="H951">
            <v>45204</v>
          </cell>
        </row>
        <row r="952">
          <cell r="H952">
            <v>45205</v>
          </cell>
        </row>
        <row r="953">
          <cell r="H953">
            <v>45206</v>
          </cell>
        </row>
        <row r="954">
          <cell r="H954">
            <v>45207</v>
          </cell>
        </row>
        <row r="955">
          <cell r="H955">
            <v>45208</v>
          </cell>
        </row>
        <row r="956">
          <cell r="H956">
            <v>45209</v>
          </cell>
        </row>
        <row r="957">
          <cell r="H957">
            <v>45210</v>
          </cell>
        </row>
        <row r="958">
          <cell r="H958">
            <v>45211</v>
          </cell>
        </row>
        <row r="959">
          <cell r="H959">
            <v>45212</v>
          </cell>
        </row>
        <row r="960">
          <cell r="H960">
            <v>45213</v>
          </cell>
        </row>
        <row r="961">
          <cell r="H961">
            <v>45214</v>
          </cell>
        </row>
        <row r="962">
          <cell r="H962">
            <v>45215</v>
          </cell>
        </row>
        <row r="963">
          <cell r="H963">
            <v>45216</v>
          </cell>
        </row>
        <row r="964">
          <cell r="H964">
            <v>45217</v>
          </cell>
        </row>
        <row r="965">
          <cell r="H965">
            <v>45218</v>
          </cell>
        </row>
        <row r="966">
          <cell r="H966">
            <v>45219</v>
          </cell>
        </row>
        <row r="967">
          <cell r="H967">
            <v>45220</v>
          </cell>
        </row>
        <row r="968">
          <cell r="H968">
            <v>45221</v>
          </cell>
        </row>
        <row r="969">
          <cell r="H969">
            <v>45222</v>
          </cell>
        </row>
        <row r="970">
          <cell r="H970">
            <v>45223</v>
          </cell>
        </row>
        <row r="971">
          <cell r="H971">
            <v>45224</v>
          </cell>
        </row>
        <row r="972">
          <cell r="H972">
            <v>45225</v>
          </cell>
        </row>
        <row r="973">
          <cell r="H973">
            <v>45226</v>
          </cell>
        </row>
        <row r="974">
          <cell r="H974">
            <v>45227</v>
          </cell>
        </row>
        <row r="975">
          <cell r="H975">
            <v>45228</v>
          </cell>
        </row>
        <row r="976">
          <cell r="H976">
            <v>45229</v>
          </cell>
        </row>
        <row r="977">
          <cell r="H977">
            <v>45230</v>
          </cell>
        </row>
        <row r="978">
          <cell r="H978">
            <v>45231</v>
          </cell>
        </row>
        <row r="979">
          <cell r="H979">
            <v>45232</v>
          </cell>
        </row>
        <row r="980">
          <cell r="H980">
            <v>45233</v>
          </cell>
        </row>
        <row r="981">
          <cell r="H981">
            <v>45234</v>
          </cell>
        </row>
        <row r="982">
          <cell r="H982">
            <v>45235</v>
          </cell>
        </row>
        <row r="983">
          <cell r="H983">
            <v>45236</v>
          </cell>
        </row>
        <row r="984">
          <cell r="H984">
            <v>45237</v>
          </cell>
        </row>
        <row r="985">
          <cell r="H985">
            <v>45238</v>
          </cell>
        </row>
        <row r="986">
          <cell r="H986">
            <v>45239</v>
          </cell>
        </row>
        <row r="987">
          <cell r="H987">
            <v>45240</v>
          </cell>
        </row>
        <row r="988">
          <cell r="H988">
            <v>45241</v>
          </cell>
        </row>
        <row r="989">
          <cell r="H989">
            <v>45242</v>
          </cell>
        </row>
        <row r="990">
          <cell r="H990">
            <v>45243</v>
          </cell>
        </row>
        <row r="991">
          <cell r="H991">
            <v>45244</v>
          </cell>
        </row>
        <row r="992">
          <cell r="H992">
            <v>45245</v>
          </cell>
        </row>
        <row r="993">
          <cell r="H993">
            <v>45246</v>
          </cell>
        </row>
        <row r="994">
          <cell r="H994">
            <v>45247</v>
          </cell>
        </row>
        <row r="995">
          <cell r="H995">
            <v>45248</v>
          </cell>
        </row>
        <row r="996">
          <cell r="H996">
            <v>45249</v>
          </cell>
        </row>
        <row r="997">
          <cell r="H997">
            <v>45250</v>
          </cell>
        </row>
        <row r="998">
          <cell r="H998">
            <v>45251</v>
          </cell>
        </row>
        <row r="999">
          <cell r="H999">
            <v>45252</v>
          </cell>
        </row>
        <row r="1000">
          <cell r="H1000">
            <v>45253</v>
          </cell>
        </row>
        <row r="1001">
          <cell r="H1001">
            <v>45254</v>
          </cell>
        </row>
        <row r="1002">
          <cell r="H1002">
            <v>45255</v>
          </cell>
        </row>
        <row r="1003">
          <cell r="H1003">
            <v>45256</v>
          </cell>
        </row>
        <row r="1004">
          <cell r="H1004">
            <v>45257</v>
          </cell>
        </row>
        <row r="1005">
          <cell r="H1005">
            <v>45258</v>
          </cell>
        </row>
        <row r="1006">
          <cell r="H1006">
            <v>45259</v>
          </cell>
        </row>
        <row r="1007">
          <cell r="H1007">
            <v>45260</v>
          </cell>
        </row>
        <row r="1008">
          <cell r="H1008">
            <v>45261</v>
          </cell>
        </row>
        <row r="1009">
          <cell r="H1009">
            <v>45262</v>
          </cell>
        </row>
        <row r="1010">
          <cell r="H1010">
            <v>45263</v>
          </cell>
        </row>
        <row r="1011">
          <cell r="H1011">
            <v>45264</v>
          </cell>
        </row>
        <row r="1012">
          <cell r="H1012">
            <v>45265</v>
          </cell>
        </row>
        <row r="1013">
          <cell r="H1013">
            <v>45266</v>
          </cell>
        </row>
        <row r="1014">
          <cell r="H1014">
            <v>45267</v>
          </cell>
        </row>
        <row r="1015">
          <cell r="H1015">
            <v>45268</v>
          </cell>
        </row>
        <row r="1016">
          <cell r="H1016">
            <v>45269</v>
          </cell>
        </row>
        <row r="1017">
          <cell r="H1017">
            <v>45270</v>
          </cell>
        </row>
        <row r="1018">
          <cell r="H1018">
            <v>45271</v>
          </cell>
        </row>
        <row r="1019">
          <cell r="H1019">
            <v>45272</v>
          </cell>
        </row>
        <row r="1020">
          <cell r="H1020">
            <v>45273</v>
          </cell>
        </row>
        <row r="1021">
          <cell r="H1021">
            <v>45274</v>
          </cell>
        </row>
        <row r="1022">
          <cell r="H1022">
            <v>45275</v>
          </cell>
        </row>
        <row r="1023">
          <cell r="H1023">
            <v>45276</v>
          </cell>
        </row>
        <row r="1024">
          <cell r="H1024">
            <v>45277</v>
          </cell>
        </row>
        <row r="1025">
          <cell r="H1025">
            <v>45278</v>
          </cell>
        </row>
        <row r="1026">
          <cell r="H1026">
            <v>45279</v>
          </cell>
        </row>
        <row r="1027">
          <cell r="H1027">
            <v>45280</v>
          </cell>
        </row>
        <row r="1028">
          <cell r="H1028">
            <v>45281</v>
          </cell>
        </row>
        <row r="1029">
          <cell r="H1029">
            <v>45282</v>
          </cell>
        </row>
        <row r="1030">
          <cell r="H1030">
            <v>45283</v>
          </cell>
        </row>
        <row r="1031">
          <cell r="H1031">
            <v>45284</v>
          </cell>
        </row>
        <row r="1032">
          <cell r="H1032">
            <v>45285</v>
          </cell>
        </row>
        <row r="1033">
          <cell r="H1033">
            <v>45286</v>
          </cell>
        </row>
        <row r="1034">
          <cell r="H1034">
            <v>45287</v>
          </cell>
        </row>
        <row r="1035">
          <cell r="H1035">
            <v>45288</v>
          </cell>
        </row>
        <row r="1036">
          <cell r="H1036">
            <v>45289</v>
          </cell>
        </row>
        <row r="1037">
          <cell r="H1037">
            <v>45290</v>
          </cell>
        </row>
        <row r="1038">
          <cell r="H1038">
            <v>45291</v>
          </cell>
        </row>
        <row r="1039">
          <cell r="H1039">
            <v>45292</v>
          </cell>
        </row>
        <row r="1040">
          <cell r="H1040">
            <v>45293</v>
          </cell>
        </row>
        <row r="1041">
          <cell r="H1041">
            <v>45294</v>
          </cell>
        </row>
        <row r="1042">
          <cell r="H1042">
            <v>45295</v>
          </cell>
        </row>
        <row r="1043">
          <cell r="H1043">
            <v>45296</v>
          </cell>
        </row>
        <row r="1044">
          <cell r="H1044">
            <v>45297</v>
          </cell>
        </row>
        <row r="1045">
          <cell r="H1045">
            <v>45298</v>
          </cell>
        </row>
        <row r="1046">
          <cell r="H1046">
            <v>45299</v>
          </cell>
        </row>
        <row r="1047">
          <cell r="H1047">
            <v>45300</v>
          </cell>
        </row>
        <row r="1048">
          <cell r="H1048">
            <v>45301</v>
          </cell>
        </row>
        <row r="1049">
          <cell r="H1049">
            <v>45302</v>
          </cell>
        </row>
        <row r="1050">
          <cell r="H1050">
            <v>45303</v>
          </cell>
        </row>
        <row r="1051">
          <cell r="H1051">
            <v>45304</v>
          </cell>
        </row>
        <row r="1052">
          <cell r="H1052">
            <v>45305</v>
          </cell>
        </row>
        <row r="1053">
          <cell r="H1053">
            <v>45306</v>
          </cell>
        </row>
        <row r="1054">
          <cell r="H1054">
            <v>45307</v>
          </cell>
        </row>
        <row r="1055">
          <cell r="H1055">
            <v>45308</v>
          </cell>
        </row>
        <row r="1056">
          <cell r="H1056">
            <v>45309</v>
          </cell>
        </row>
        <row r="1057">
          <cell r="H1057">
            <v>45310</v>
          </cell>
        </row>
        <row r="1058">
          <cell r="H1058">
            <v>45311</v>
          </cell>
        </row>
        <row r="1059">
          <cell r="H1059">
            <v>45312</v>
          </cell>
        </row>
        <row r="1060">
          <cell r="H1060">
            <v>45313</v>
          </cell>
        </row>
        <row r="1061">
          <cell r="H1061">
            <v>45314</v>
          </cell>
        </row>
        <row r="1062">
          <cell r="H1062">
            <v>45315</v>
          </cell>
        </row>
        <row r="1063">
          <cell r="H1063">
            <v>45316</v>
          </cell>
        </row>
        <row r="1064">
          <cell r="H1064">
            <v>45317</v>
          </cell>
        </row>
        <row r="1065">
          <cell r="H1065">
            <v>45318</v>
          </cell>
        </row>
        <row r="1066">
          <cell r="H1066">
            <v>45319</v>
          </cell>
        </row>
        <row r="1067">
          <cell r="H1067">
            <v>45320</v>
          </cell>
        </row>
        <row r="1068">
          <cell r="H1068">
            <v>45321</v>
          </cell>
        </row>
        <row r="1069">
          <cell r="H1069">
            <v>45322</v>
          </cell>
        </row>
        <row r="1070">
          <cell r="H1070">
            <v>45323</v>
          </cell>
        </row>
        <row r="1071">
          <cell r="H1071">
            <v>45324</v>
          </cell>
        </row>
        <row r="1072">
          <cell r="H1072">
            <v>45325</v>
          </cell>
        </row>
        <row r="1073">
          <cell r="H1073">
            <v>45326</v>
          </cell>
        </row>
        <row r="1074">
          <cell r="H1074">
            <v>45327</v>
          </cell>
        </row>
        <row r="1075">
          <cell r="H1075">
            <v>45328</v>
          </cell>
        </row>
        <row r="1076">
          <cell r="H1076">
            <v>45329</v>
          </cell>
        </row>
        <row r="1077">
          <cell r="H1077">
            <v>45330</v>
          </cell>
        </row>
        <row r="1078">
          <cell r="H1078">
            <v>45331</v>
          </cell>
        </row>
        <row r="1079">
          <cell r="H1079">
            <v>45332</v>
          </cell>
        </row>
        <row r="1080">
          <cell r="H1080">
            <v>45333</v>
          </cell>
        </row>
        <row r="1081">
          <cell r="H1081">
            <v>45334</v>
          </cell>
        </row>
        <row r="1082">
          <cell r="H1082">
            <v>45335</v>
          </cell>
        </row>
        <row r="1083">
          <cell r="H1083">
            <v>45336</v>
          </cell>
        </row>
        <row r="1084">
          <cell r="H1084">
            <v>45337</v>
          </cell>
        </row>
        <row r="1085">
          <cell r="H1085">
            <v>45338</v>
          </cell>
        </row>
        <row r="1086">
          <cell r="H1086">
            <v>45339</v>
          </cell>
        </row>
        <row r="1087">
          <cell r="H1087">
            <v>45340</v>
          </cell>
        </row>
        <row r="1088">
          <cell r="H1088">
            <v>45341</v>
          </cell>
        </row>
        <row r="1089">
          <cell r="H1089">
            <v>45342</v>
          </cell>
        </row>
        <row r="1090">
          <cell r="H1090">
            <v>45343</v>
          </cell>
        </row>
        <row r="1091">
          <cell r="H1091">
            <v>45344</v>
          </cell>
        </row>
        <row r="1092">
          <cell r="H1092">
            <v>45345</v>
          </cell>
        </row>
        <row r="1093">
          <cell r="H1093">
            <v>45346</v>
          </cell>
        </row>
        <row r="1094">
          <cell r="H1094">
            <v>45347</v>
          </cell>
        </row>
        <row r="1095">
          <cell r="H1095">
            <v>45348</v>
          </cell>
        </row>
        <row r="1096">
          <cell r="H1096">
            <v>45349</v>
          </cell>
        </row>
        <row r="1097">
          <cell r="H1097">
            <v>45350</v>
          </cell>
        </row>
        <row r="1098">
          <cell r="H1098">
            <v>45351</v>
          </cell>
        </row>
        <row r="1099">
          <cell r="H1099">
            <v>45352</v>
          </cell>
        </row>
        <row r="1100">
          <cell r="H1100">
            <v>45353</v>
          </cell>
        </row>
        <row r="1101">
          <cell r="H1101">
            <v>45354</v>
          </cell>
        </row>
        <row r="1102">
          <cell r="H1102">
            <v>45355</v>
          </cell>
        </row>
        <row r="1103">
          <cell r="H1103">
            <v>45356</v>
          </cell>
        </row>
        <row r="1104">
          <cell r="H1104">
            <v>45357</v>
          </cell>
        </row>
        <row r="1105">
          <cell r="H1105">
            <v>45358</v>
          </cell>
        </row>
        <row r="1106">
          <cell r="H1106">
            <v>45359</v>
          </cell>
        </row>
        <row r="1107">
          <cell r="H1107">
            <v>45360</v>
          </cell>
        </row>
        <row r="1108">
          <cell r="H1108">
            <v>45361</v>
          </cell>
        </row>
        <row r="1109">
          <cell r="H1109">
            <v>45362</v>
          </cell>
        </row>
        <row r="1110">
          <cell r="H1110">
            <v>45363</v>
          </cell>
        </row>
        <row r="1111">
          <cell r="H1111">
            <v>45364</v>
          </cell>
        </row>
        <row r="1112">
          <cell r="H1112">
            <v>45365</v>
          </cell>
        </row>
        <row r="1113">
          <cell r="H1113">
            <v>45366</v>
          </cell>
        </row>
        <row r="1114">
          <cell r="H1114">
            <v>45367</v>
          </cell>
        </row>
        <row r="1115">
          <cell r="H1115">
            <v>45368</v>
          </cell>
        </row>
        <row r="1116">
          <cell r="H1116">
            <v>45369</v>
          </cell>
        </row>
        <row r="1117">
          <cell r="H1117">
            <v>45370</v>
          </cell>
        </row>
        <row r="1118">
          <cell r="H1118">
            <v>45371</v>
          </cell>
        </row>
        <row r="1119">
          <cell r="H1119">
            <v>45372</v>
          </cell>
        </row>
        <row r="1120">
          <cell r="H1120">
            <v>45373</v>
          </cell>
        </row>
        <row r="1121">
          <cell r="H1121">
            <v>45374</v>
          </cell>
        </row>
        <row r="1122">
          <cell r="H1122">
            <v>45375</v>
          </cell>
        </row>
        <row r="1123">
          <cell r="H1123">
            <v>45376</v>
          </cell>
        </row>
        <row r="1124">
          <cell r="H1124">
            <v>45377</v>
          </cell>
        </row>
        <row r="1125">
          <cell r="H1125">
            <v>45378</v>
          </cell>
        </row>
        <row r="1126">
          <cell r="H1126">
            <v>45379</v>
          </cell>
        </row>
        <row r="1127">
          <cell r="H1127">
            <v>45380</v>
          </cell>
        </row>
        <row r="1128">
          <cell r="H1128">
            <v>45381</v>
          </cell>
        </row>
        <row r="1129">
          <cell r="H1129">
            <v>45382</v>
          </cell>
        </row>
        <row r="1130">
          <cell r="H1130">
            <v>45383</v>
          </cell>
        </row>
        <row r="1131">
          <cell r="H1131">
            <v>45384</v>
          </cell>
        </row>
        <row r="1132">
          <cell r="H1132">
            <v>45385</v>
          </cell>
        </row>
        <row r="1133">
          <cell r="H1133">
            <v>45386</v>
          </cell>
        </row>
        <row r="1134">
          <cell r="H1134">
            <v>45387</v>
          </cell>
        </row>
        <row r="1135">
          <cell r="H1135">
            <v>45388</v>
          </cell>
        </row>
        <row r="1136">
          <cell r="H1136">
            <v>45389</v>
          </cell>
        </row>
        <row r="1137">
          <cell r="H1137">
            <v>45390</v>
          </cell>
        </row>
        <row r="1138">
          <cell r="H1138">
            <v>45391</v>
          </cell>
        </row>
        <row r="1139">
          <cell r="H1139">
            <v>45392</v>
          </cell>
        </row>
        <row r="1140">
          <cell r="H1140">
            <v>45393</v>
          </cell>
        </row>
        <row r="1141">
          <cell r="H1141">
            <v>45394</v>
          </cell>
        </row>
        <row r="1142">
          <cell r="H1142">
            <v>45395</v>
          </cell>
        </row>
        <row r="1143">
          <cell r="H1143">
            <v>45396</v>
          </cell>
        </row>
        <row r="1144">
          <cell r="H1144">
            <v>45397</v>
          </cell>
        </row>
        <row r="1145">
          <cell r="H1145">
            <v>45398</v>
          </cell>
        </row>
        <row r="1146">
          <cell r="H1146">
            <v>45399</v>
          </cell>
        </row>
        <row r="1147">
          <cell r="H1147">
            <v>45400</v>
          </cell>
        </row>
        <row r="1148">
          <cell r="H1148">
            <v>45401</v>
          </cell>
        </row>
        <row r="1149">
          <cell r="H1149">
            <v>45402</v>
          </cell>
        </row>
        <row r="1150">
          <cell r="H1150">
            <v>45403</v>
          </cell>
        </row>
        <row r="1151">
          <cell r="H1151">
            <v>45404</v>
          </cell>
        </row>
        <row r="1152">
          <cell r="H1152">
            <v>45405</v>
          </cell>
        </row>
        <row r="1153">
          <cell r="H1153">
            <v>45406</v>
          </cell>
        </row>
        <row r="1154">
          <cell r="H1154">
            <v>45407</v>
          </cell>
        </row>
        <row r="1155">
          <cell r="H1155">
            <v>45408</v>
          </cell>
        </row>
        <row r="1156">
          <cell r="H1156">
            <v>45409</v>
          </cell>
        </row>
        <row r="1157">
          <cell r="H1157">
            <v>45410</v>
          </cell>
        </row>
        <row r="1158">
          <cell r="H1158">
            <v>45411</v>
          </cell>
        </row>
        <row r="1159">
          <cell r="H1159">
            <v>45412</v>
          </cell>
        </row>
        <row r="1160">
          <cell r="H1160">
            <v>45413</v>
          </cell>
        </row>
        <row r="1161">
          <cell r="H1161">
            <v>45414</v>
          </cell>
        </row>
        <row r="1162">
          <cell r="H1162">
            <v>45415</v>
          </cell>
        </row>
        <row r="1163">
          <cell r="H1163">
            <v>45416</v>
          </cell>
        </row>
        <row r="1164">
          <cell r="H1164">
            <v>45417</v>
          </cell>
        </row>
        <row r="1165">
          <cell r="H1165">
            <v>45418</v>
          </cell>
        </row>
        <row r="1166">
          <cell r="H1166">
            <v>45419</v>
          </cell>
        </row>
        <row r="1167">
          <cell r="H1167">
            <v>45420</v>
          </cell>
        </row>
        <row r="1168">
          <cell r="H1168">
            <v>45421</v>
          </cell>
        </row>
        <row r="1169">
          <cell r="H1169">
            <v>45422</v>
          </cell>
        </row>
        <row r="1170">
          <cell r="H1170">
            <v>45423</v>
          </cell>
        </row>
        <row r="1171">
          <cell r="H1171">
            <v>45424</v>
          </cell>
        </row>
        <row r="1172">
          <cell r="H1172">
            <v>45425</v>
          </cell>
        </row>
        <row r="1173">
          <cell r="H1173">
            <v>45426</v>
          </cell>
        </row>
        <row r="1174">
          <cell r="H1174">
            <v>45427</v>
          </cell>
        </row>
        <row r="1175">
          <cell r="H1175">
            <v>45428</v>
          </cell>
        </row>
        <row r="1176">
          <cell r="H1176">
            <v>45429</v>
          </cell>
        </row>
        <row r="1177">
          <cell r="H1177">
            <v>45430</v>
          </cell>
        </row>
        <row r="1178">
          <cell r="H1178">
            <v>45431</v>
          </cell>
        </row>
        <row r="1179">
          <cell r="H1179">
            <v>45432</v>
          </cell>
        </row>
        <row r="1180">
          <cell r="H1180">
            <v>45433</v>
          </cell>
        </row>
        <row r="1181">
          <cell r="H1181">
            <v>45434</v>
          </cell>
        </row>
        <row r="1182">
          <cell r="H1182">
            <v>45435</v>
          </cell>
        </row>
        <row r="1183">
          <cell r="H1183">
            <v>45436</v>
          </cell>
        </row>
        <row r="1184">
          <cell r="H1184">
            <v>45437</v>
          </cell>
        </row>
        <row r="1185">
          <cell r="H1185">
            <v>45438</v>
          </cell>
        </row>
        <row r="1186">
          <cell r="H1186">
            <v>45439</v>
          </cell>
        </row>
        <row r="1187">
          <cell r="H1187">
            <v>45440</v>
          </cell>
        </row>
        <row r="1188">
          <cell r="H1188">
            <v>45441</v>
          </cell>
        </row>
        <row r="1189">
          <cell r="H1189">
            <v>45442</v>
          </cell>
        </row>
        <row r="1190">
          <cell r="H1190">
            <v>45443</v>
          </cell>
        </row>
        <row r="1191">
          <cell r="H1191">
            <v>45444</v>
          </cell>
        </row>
        <row r="1192">
          <cell r="H1192">
            <v>45445</v>
          </cell>
        </row>
        <row r="1193">
          <cell r="H1193">
            <v>45446</v>
          </cell>
        </row>
        <row r="1194">
          <cell r="H1194">
            <v>45447</v>
          </cell>
        </row>
        <row r="1195">
          <cell r="H1195">
            <v>45448</v>
          </cell>
        </row>
        <row r="1196">
          <cell r="H1196">
            <v>45449</v>
          </cell>
        </row>
        <row r="1197">
          <cell r="H1197">
            <v>45450</v>
          </cell>
        </row>
        <row r="1198">
          <cell r="H1198">
            <v>45451</v>
          </cell>
        </row>
        <row r="1199">
          <cell r="H1199">
            <v>45452</v>
          </cell>
        </row>
        <row r="1200">
          <cell r="H1200">
            <v>45453</v>
          </cell>
        </row>
        <row r="1201">
          <cell r="H1201">
            <v>45454</v>
          </cell>
        </row>
        <row r="1202">
          <cell r="H1202">
            <v>45455</v>
          </cell>
        </row>
        <row r="1203">
          <cell r="H1203">
            <v>45456</v>
          </cell>
        </row>
        <row r="1204">
          <cell r="H1204">
            <v>45457</v>
          </cell>
        </row>
        <row r="1205">
          <cell r="H1205">
            <v>45458</v>
          </cell>
        </row>
        <row r="1206">
          <cell r="H1206">
            <v>45459</v>
          </cell>
        </row>
        <row r="1207">
          <cell r="H1207">
            <v>45460</v>
          </cell>
        </row>
        <row r="1208">
          <cell r="H1208">
            <v>45461</v>
          </cell>
        </row>
        <row r="1209">
          <cell r="H1209">
            <v>45462</v>
          </cell>
        </row>
        <row r="1210">
          <cell r="H1210">
            <v>45463</v>
          </cell>
        </row>
        <row r="1211">
          <cell r="H1211">
            <v>45464</v>
          </cell>
        </row>
        <row r="1212">
          <cell r="H1212">
            <v>45465</v>
          </cell>
        </row>
        <row r="1213">
          <cell r="H1213">
            <v>45466</v>
          </cell>
        </row>
        <row r="1214">
          <cell r="H1214">
            <v>45467</v>
          </cell>
        </row>
        <row r="1215">
          <cell r="H1215">
            <v>45468</v>
          </cell>
        </row>
        <row r="1216">
          <cell r="H1216">
            <v>45469</v>
          </cell>
        </row>
        <row r="1217">
          <cell r="H1217">
            <v>45470</v>
          </cell>
        </row>
        <row r="1218">
          <cell r="H1218">
            <v>45471</v>
          </cell>
        </row>
        <row r="1219">
          <cell r="H1219">
            <v>45472</v>
          </cell>
        </row>
        <row r="1220">
          <cell r="H1220">
            <v>45473</v>
          </cell>
        </row>
        <row r="1221">
          <cell r="H1221">
            <v>45474</v>
          </cell>
        </row>
        <row r="1222">
          <cell r="H1222">
            <v>45475</v>
          </cell>
        </row>
        <row r="1223">
          <cell r="H1223">
            <v>45476</v>
          </cell>
        </row>
        <row r="1224">
          <cell r="H1224">
            <v>45477</v>
          </cell>
        </row>
        <row r="1225">
          <cell r="H1225">
            <v>45478</v>
          </cell>
        </row>
        <row r="1226">
          <cell r="H1226">
            <v>45479</v>
          </cell>
        </row>
        <row r="1227">
          <cell r="H1227">
            <v>45480</v>
          </cell>
        </row>
        <row r="1228">
          <cell r="H1228">
            <v>45481</v>
          </cell>
        </row>
        <row r="1229">
          <cell r="H1229">
            <v>45482</v>
          </cell>
        </row>
        <row r="1230">
          <cell r="H1230">
            <v>45483</v>
          </cell>
        </row>
        <row r="1231">
          <cell r="H1231">
            <v>45484</v>
          </cell>
        </row>
        <row r="1232">
          <cell r="H1232">
            <v>45485</v>
          </cell>
        </row>
        <row r="1233">
          <cell r="H1233">
            <v>45486</v>
          </cell>
        </row>
        <row r="1234">
          <cell r="H1234">
            <v>45487</v>
          </cell>
        </row>
        <row r="1235">
          <cell r="H1235">
            <v>45488</v>
          </cell>
        </row>
        <row r="1236">
          <cell r="H1236">
            <v>45489</v>
          </cell>
        </row>
        <row r="1237">
          <cell r="H1237">
            <v>45490</v>
          </cell>
        </row>
        <row r="1238">
          <cell r="H1238">
            <v>45491</v>
          </cell>
        </row>
        <row r="1239">
          <cell r="H1239">
            <v>45492</v>
          </cell>
        </row>
        <row r="1240">
          <cell r="H1240">
            <v>45493</v>
          </cell>
        </row>
        <row r="1241">
          <cell r="H1241">
            <v>45494</v>
          </cell>
        </row>
        <row r="1242">
          <cell r="H1242">
            <v>45495</v>
          </cell>
        </row>
        <row r="1243">
          <cell r="H1243">
            <v>45496</v>
          </cell>
        </row>
        <row r="1244">
          <cell r="H1244">
            <v>45497</v>
          </cell>
        </row>
        <row r="1245">
          <cell r="H1245">
            <v>45498</v>
          </cell>
        </row>
        <row r="1246">
          <cell r="H1246">
            <v>45499</v>
          </cell>
        </row>
        <row r="1247">
          <cell r="H1247">
            <v>45500</v>
          </cell>
        </row>
        <row r="1248">
          <cell r="H1248">
            <v>45501</v>
          </cell>
        </row>
        <row r="1249">
          <cell r="H1249">
            <v>45502</v>
          </cell>
        </row>
        <row r="1250">
          <cell r="H1250">
            <v>45503</v>
          </cell>
        </row>
        <row r="1251">
          <cell r="H1251">
            <v>45504</v>
          </cell>
        </row>
        <row r="1252">
          <cell r="H1252">
            <v>45505</v>
          </cell>
        </row>
        <row r="1253">
          <cell r="H1253">
            <v>45506</v>
          </cell>
        </row>
        <row r="1254">
          <cell r="H1254">
            <v>45507</v>
          </cell>
        </row>
        <row r="1255">
          <cell r="H1255">
            <v>45508</v>
          </cell>
        </row>
        <row r="1256">
          <cell r="H1256">
            <v>45509</v>
          </cell>
        </row>
        <row r="1257">
          <cell r="H1257">
            <v>45510</v>
          </cell>
        </row>
        <row r="1258">
          <cell r="H1258">
            <v>45511</v>
          </cell>
        </row>
        <row r="1259">
          <cell r="H1259">
            <v>45512</v>
          </cell>
        </row>
        <row r="1260">
          <cell r="H1260">
            <v>45513</v>
          </cell>
        </row>
        <row r="1261">
          <cell r="H1261">
            <v>45514</v>
          </cell>
        </row>
        <row r="1262">
          <cell r="H1262">
            <v>45515</v>
          </cell>
        </row>
        <row r="1263">
          <cell r="H1263">
            <v>45516</v>
          </cell>
        </row>
        <row r="1264">
          <cell r="H1264">
            <v>45517</v>
          </cell>
        </row>
        <row r="1265">
          <cell r="H1265">
            <v>45518</v>
          </cell>
        </row>
        <row r="1266">
          <cell r="H1266">
            <v>45519</v>
          </cell>
        </row>
        <row r="1267">
          <cell r="H1267">
            <v>45520</v>
          </cell>
        </row>
        <row r="1268">
          <cell r="H1268">
            <v>45521</v>
          </cell>
        </row>
        <row r="1269">
          <cell r="H1269">
            <v>45522</v>
          </cell>
        </row>
        <row r="1270">
          <cell r="H1270">
            <v>45523</v>
          </cell>
        </row>
        <row r="1271">
          <cell r="H1271">
            <v>45524</v>
          </cell>
        </row>
        <row r="1272">
          <cell r="H1272">
            <v>45525</v>
          </cell>
        </row>
        <row r="1273">
          <cell r="H1273">
            <v>45526</v>
          </cell>
        </row>
        <row r="1274">
          <cell r="H1274">
            <v>45527</v>
          </cell>
        </row>
        <row r="1275">
          <cell r="H1275">
            <v>45528</v>
          </cell>
        </row>
        <row r="1276">
          <cell r="H1276">
            <v>45529</v>
          </cell>
        </row>
        <row r="1277">
          <cell r="H1277">
            <v>45530</v>
          </cell>
        </row>
        <row r="1278">
          <cell r="H1278">
            <v>45531</v>
          </cell>
        </row>
        <row r="1279">
          <cell r="H1279">
            <v>45532</v>
          </cell>
        </row>
        <row r="1280">
          <cell r="H1280">
            <v>45533</v>
          </cell>
        </row>
        <row r="1281">
          <cell r="H1281">
            <v>45534</v>
          </cell>
        </row>
        <row r="1282">
          <cell r="H1282">
            <v>45535</v>
          </cell>
        </row>
        <row r="1283">
          <cell r="H1283">
            <v>45536</v>
          </cell>
        </row>
        <row r="1284">
          <cell r="H1284">
            <v>45537</v>
          </cell>
        </row>
        <row r="1285">
          <cell r="H1285">
            <v>45538</v>
          </cell>
        </row>
        <row r="1286">
          <cell r="H1286">
            <v>45539</v>
          </cell>
        </row>
        <row r="1287">
          <cell r="H1287">
            <v>45540</v>
          </cell>
        </row>
        <row r="1288">
          <cell r="H1288">
            <v>45541</v>
          </cell>
        </row>
        <row r="1289">
          <cell r="H1289">
            <v>45542</v>
          </cell>
        </row>
        <row r="1290">
          <cell r="H1290">
            <v>45543</v>
          </cell>
        </row>
        <row r="1291">
          <cell r="H1291">
            <v>45544</v>
          </cell>
        </row>
        <row r="1292">
          <cell r="H1292">
            <v>45545</v>
          </cell>
        </row>
        <row r="1293">
          <cell r="H1293">
            <v>45546</v>
          </cell>
        </row>
        <row r="1294">
          <cell r="H1294">
            <v>45547</v>
          </cell>
        </row>
        <row r="1295">
          <cell r="H1295">
            <v>45548</v>
          </cell>
        </row>
        <row r="1296">
          <cell r="H1296">
            <v>45549</v>
          </cell>
        </row>
        <row r="1297">
          <cell r="H1297">
            <v>45550</v>
          </cell>
        </row>
        <row r="1298">
          <cell r="H1298">
            <v>45551</v>
          </cell>
        </row>
        <row r="1299">
          <cell r="H1299">
            <v>45552</v>
          </cell>
        </row>
        <row r="1300">
          <cell r="H1300">
            <v>45553</v>
          </cell>
        </row>
        <row r="1301">
          <cell r="H1301">
            <v>45554</v>
          </cell>
        </row>
        <row r="1302">
          <cell r="H1302">
            <v>45555</v>
          </cell>
        </row>
        <row r="1303">
          <cell r="H1303">
            <v>45556</v>
          </cell>
        </row>
        <row r="1304">
          <cell r="H1304">
            <v>45557</v>
          </cell>
        </row>
        <row r="1305">
          <cell r="H1305">
            <v>45558</v>
          </cell>
        </row>
        <row r="1306">
          <cell r="H1306">
            <v>45559</v>
          </cell>
        </row>
        <row r="1307">
          <cell r="H1307">
            <v>45560</v>
          </cell>
        </row>
        <row r="1308">
          <cell r="H1308">
            <v>45561</v>
          </cell>
        </row>
        <row r="1309">
          <cell r="H1309">
            <v>45562</v>
          </cell>
        </row>
        <row r="1310">
          <cell r="H1310">
            <v>45563</v>
          </cell>
        </row>
        <row r="1311">
          <cell r="H1311">
            <v>45564</v>
          </cell>
        </row>
        <row r="1312">
          <cell r="H1312">
            <v>45565</v>
          </cell>
        </row>
        <row r="1313">
          <cell r="H1313">
            <v>45566</v>
          </cell>
        </row>
        <row r="1314">
          <cell r="H1314">
            <v>45567</v>
          </cell>
        </row>
        <row r="1315">
          <cell r="H1315">
            <v>45568</v>
          </cell>
        </row>
        <row r="1316">
          <cell r="H1316">
            <v>45569</v>
          </cell>
        </row>
        <row r="1317">
          <cell r="H1317">
            <v>45570</v>
          </cell>
        </row>
        <row r="1318">
          <cell r="H1318">
            <v>45571</v>
          </cell>
        </row>
        <row r="1319">
          <cell r="H1319">
            <v>45572</v>
          </cell>
        </row>
        <row r="1320">
          <cell r="H1320">
            <v>45573</v>
          </cell>
        </row>
        <row r="1321">
          <cell r="H1321">
            <v>45574</v>
          </cell>
        </row>
        <row r="1322">
          <cell r="H1322">
            <v>45575</v>
          </cell>
        </row>
        <row r="1323">
          <cell r="H1323">
            <v>45576</v>
          </cell>
        </row>
        <row r="1324">
          <cell r="H1324">
            <v>45577</v>
          </cell>
        </row>
        <row r="1325">
          <cell r="H1325">
            <v>45578</v>
          </cell>
        </row>
        <row r="1326">
          <cell r="H1326">
            <v>45579</v>
          </cell>
        </row>
        <row r="1327">
          <cell r="H1327">
            <v>45580</v>
          </cell>
        </row>
        <row r="1328">
          <cell r="H1328">
            <v>45581</v>
          </cell>
        </row>
        <row r="1329">
          <cell r="H1329">
            <v>45582</v>
          </cell>
        </row>
        <row r="1330">
          <cell r="H1330">
            <v>45583</v>
          </cell>
        </row>
        <row r="1331">
          <cell r="H1331">
            <v>45584</v>
          </cell>
        </row>
        <row r="1332">
          <cell r="H1332">
            <v>45585</v>
          </cell>
        </row>
        <row r="1333">
          <cell r="H1333">
            <v>45586</v>
          </cell>
        </row>
        <row r="1334">
          <cell r="H1334">
            <v>45587</v>
          </cell>
        </row>
        <row r="1335">
          <cell r="H1335">
            <v>45588</v>
          </cell>
        </row>
        <row r="1336">
          <cell r="H1336">
            <v>45589</v>
          </cell>
        </row>
        <row r="1337">
          <cell r="H1337">
            <v>45590</v>
          </cell>
        </row>
        <row r="1338">
          <cell r="H1338">
            <v>45591</v>
          </cell>
        </row>
        <row r="1339">
          <cell r="H1339">
            <v>45592</v>
          </cell>
        </row>
        <row r="1340">
          <cell r="H1340">
            <v>45593</v>
          </cell>
        </row>
        <row r="1341">
          <cell r="H1341">
            <v>45594</v>
          </cell>
        </row>
        <row r="1342">
          <cell r="H1342">
            <v>45595</v>
          </cell>
        </row>
        <row r="1343">
          <cell r="H1343">
            <v>45596</v>
          </cell>
        </row>
        <row r="1344">
          <cell r="H1344">
            <v>45597</v>
          </cell>
        </row>
        <row r="1345">
          <cell r="H1345">
            <v>45598</v>
          </cell>
        </row>
        <row r="1346">
          <cell r="H1346">
            <v>45599</v>
          </cell>
        </row>
        <row r="1347">
          <cell r="H1347">
            <v>45600</v>
          </cell>
        </row>
        <row r="1348">
          <cell r="H1348">
            <v>45601</v>
          </cell>
        </row>
        <row r="1349">
          <cell r="H1349">
            <v>45602</v>
          </cell>
        </row>
        <row r="1350">
          <cell r="H1350">
            <v>45603</v>
          </cell>
        </row>
        <row r="1351">
          <cell r="H1351">
            <v>45604</v>
          </cell>
        </row>
        <row r="1352">
          <cell r="H1352">
            <v>45605</v>
          </cell>
        </row>
        <row r="1353">
          <cell r="H1353">
            <v>45606</v>
          </cell>
        </row>
        <row r="1354">
          <cell r="H1354">
            <v>45607</v>
          </cell>
        </row>
        <row r="1355">
          <cell r="H1355">
            <v>45608</v>
          </cell>
        </row>
        <row r="1356">
          <cell r="H1356">
            <v>45609</v>
          </cell>
        </row>
        <row r="1357">
          <cell r="H1357">
            <v>45610</v>
          </cell>
        </row>
        <row r="1358">
          <cell r="H1358">
            <v>45611</v>
          </cell>
        </row>
        <row r="1359">
          <cell r="H1359">
            <v>45612</v>
          </cell>
        </row>
        <row r="1360">
          <cell r="H1360">
            <v>45613</v>
          </cell>
        </row>
        <row r="1361">
          <cell r="H1361">
            <v>45614</v>
          </cell>
        </row>
        <row r="1362">
          <cell r="H1362">
            <v>45615</v>
          </cell>
        </row>
        <row r="1363">
          <cell r="H1363">
            <v>45616</v>
          </cell>
        </row>
        <row r="1364">
          <cell r="H1364">
            <v>45617</v>
          </cell>
        </row>
        <row r="1365">
          <cell r="H1365">
            <v>45618</v>
          </cell>
        </row>
        <row r="1366">
          <cell r="H1366">
            <v>45619</v>
          </cell>
        </row>
        <row r="1367">
          <cell r="H1367">
            <v>45620</v>
          </cell>
        </row>
        <row r="1368">
          <cell r="H1368">
            <v>45621</v>
          </cell>
        </row>
        <row r="1369">
          <cell r="H1369">
            <v>45622</v>
          </cell>
        </row>
        <row r="1370">
          <cell r="H1370">
            <v>45623</v>
          </cell>
        </row>
        <row r="1371">
          <cell r="H1371">
            <v>45624</v>
          </cell>
        </row>
        <row r="1372">
          <cell r="H1372">
            <v>45625</v>
          </cell>
        </row>
        <row r="1373">
          <cell r="H1373">
            <v>45626</v>
          </cell>
        </row>
        <row r="1374">
          <cell r="H1374">
            <v>45627</v>
          </cell>
        </row>
        <row r="1375">
          <cell r="H1375">
            <v>45628</v>
          </cell>
        </row>
        <row r="1376">
          <cell r="H1376">
            <v>45629</v>
          </cell>
        </row>
        <row r="1377">
          <cell r="H1377">
            <v>45630</v>
          </cell>
        </row>
        <row r="1378">
          <cell r="H1378">
            <v>45631</v>
          </cell>
        </row>
        <row r="1379">
          <cell r="H1379">
            <v>45632</v>
          </cell>
        </row>
        <row r="1380">
          <cell r="H1380">
            <v>45633</v>
          </cell>
        </row>
        <row r="1381">
          <cell r="H1381">
            <v>45634</v>
          </cell>
        </row>
        <row r="1382">
          <cell r="H1382">
            <v>45635</v>
          </cell>
        </row>
        <row r="1383">
          <cell r="H1383">
            <v>45636</v>
          </cell>
        </row>
        <row r="1384">
          <cell r="H1384">
            <v>45637</v>
          </cell>
        </row>
        <row r="1385">
          <cell r="H1385">
            <v>45638</v>
          </cell>
        </row>
        <row r="1386">
          <cell r="H1386">
            <v>45639</v>
          </cell>
        </row>
        <row r="1387">
          <cell r="H1387">
            <v>45640</v>
          </cell>
        </row>
        <row r="1388">
          <cell r="H1388">
            <v>45641</v>
          </cell>
        </row>
        <row r="1389">
          <cell r="H1389">
            <v>45642</v>
          </cell>
        </row>
        <row r="1390">
          <cell r="H1390">
            <v>45643</v>
          </cell>
        </row>
        <row r="1391">
          <cell r="H1391">
            <v>45644</v>
          </cell>
        </row>
        <row r="1392">
          <cell r="H1392">
            <v>45645</v>
          </cell>
        </row>
        <row r="1393">
          <cell r="H1393">
            <v>45646</v>
          </cell>
        </row>
        <row r="1394">
          <cell r="H1394">
            <v>45647</v>
          </cell>
        </row>
        <row r="1395">
          <cell r="H1395">
            <v>45648</v>
          </cell>
        </row>
        <row r="1396">
          <cell r="H1396">
            <v>45649</v>
          </cell>
        </row>
        <row r="1397">
          <cell r="H1397">
            <v>45650</v>
          </cell>
        </row>
        <row r="1398">
          <cell r="H1398">
            <v>45651</v>
          </cell>
        </row>
        <row r="1399">
          <cell r="H1399">
            <v>45652</v>
          </cell>
        </row>
        <row r="1400">
          <cell r="H1400">
            <v>45653</v>
          </cell>
        </row>
        <row r="1401">
          <cell r="H1401">
            <v>45654</v>
          </cell>
        </row>
        <row r="1402">
          <cell r="H1402">
            <v>45655</v>
          </cell>
        </row>
        <row r="1403">
          <cell r="H1403">
            <v>45656</v>
          </cell>
        </row>
        <row r="1404">
          <cell r="H1404">
            <v>45657</v>
          </cell>
        </row>
        <row r="1405">
          <cell r="H1405">
            <v>45658</v>
          </cell>
        </row>
        <row r="1406">
          <cell r="H1406">
            <v>45659</v>
          </cell>
        </row>
        <row r="1407">
          <cell r="H1407">
            <v>45660</v>
          </cell>
        </row>
        <row r="1408">
          <cell r="H1408">
            <v>45661</v>
          </cell>
        </row>
        <row r="1409">
          <cell r="H1409">
            <v>45662</v>
          </cell>
        </row>
        <row r="1410">
          <cell r="H1410">
            <v>45663</v>
          </cell>
        </row>
        <row r="1411">
          <cell r="H1411">
            <v>45664</v>
          </cell>
        </row>
        <row r="1412">
          <cell r="H1412">
            <v>45665</v>
          </cell>
        </row>
        <row r="1413">
          <cell r="H1413">
            <v>45666</v>
          </cell>
        </row>
        <row r="1414">
          <cell r="H1414">
            <v>45667</v>
          </cell>
        </row>
        <row r="1415">
          <cell r="H1415">
            <v>45668</v>
          </cell>
        </row>
        <row r="1416">
          <cell r="H1416">
            <v>45669</v>
          </cell>
        </row>
        <row r="1417">
          <cell r="H1417">
            <v>45670</v>
          </cell>
        </row>
        <row r="1418">
          <cell r="H1418">
            <v>45671</v>
          </cell>
        </row>
        <row r="1419">
          <cell r="H1419">
            <v>45672</v>
          </cell>
        </row>
        <row r="1420">
          <cell r="H1420">
            <v>45673</v>
          </cell>
        </row>
        <row r="1421">
          <cell r="H1421">
            <v>45674</v>
          </cell>
        </row>
        <row r="1422">
          <cell r="H1422">
            <v>45675</v>
          </cell>
        </row>
        <row r="1423">
          <cell r="H1423">
            <v>45676</v>
          </cell>
        </row>
        <row r="1424">
          <cell r="H1424">
            <v>45677</v>
          </cell>
        </row>
        <row r="1425">
          <cell r="H1425">
            <v>45678</v>
          </cell>
        </row>
        <row r="1426">
          <cell r="H1426">
            <v>45679</v>
          </cell>
        </row>
        <row r="1427">
          <cell r="H1427">
            <v>45680</v>
          </cell>
        </row>
        <row r="1428">
          <cell r="H1428">
            <v>45681</v>
          </cell>
        </row>
        <row r="1429">
          <cell r="H1429">
            <v>45682</v>
          </cell>
        </row>
        <row r="1430">
          <cell r="H1430">
            <v>45683</v>
          </cell>
        </row>
        <row r="1431">
          <cell r="H1431">
            <v>45684</v>
          </cell>
        </row>
        <row r="1432">
          <cell r="H1432">
            <v>45685</v>
          </cell>
        </row>
        <row r="1433">
          <cell r="H1433">
            <v>45686</v>
          </cell>
        </row>
        <row r="1434">
          <cell r="H1434">
            <v>45687</v>
          </cell>
        </row>
        <row r="1435">
          <cell r="H1435">
            <v>45688</v>
          </cell>
        </row>
        <row r="1436">
          <cell r="H1436">
            <v>45689</v>
          </cell>
        </row>
        <row r="1437">
          <cell r="H1437">
            <v>45690</v>
          </cell>
        </row>
        <row r="1438">
          <cell r="H1438">
            <v>45691</v>
          </cell>
        </row>
        <row r="1439">
          <cell r="H1439">
            <v>45692</v>
          </cell>
        </row>
        <row r="1440">
          <cell r="H1440">
            <v>45693</v>
          </cell>
        </row>
        <row r="1441">
          <cell r="H1441">
            <v>45694</v>
          </cell>
        </row>
        <row r="1442">
          <cell r="H1442">
            <v>45695</v>
          </cell>
        </row>
        <row r="1443">
          <cell r="H1443">
            <v>45696</v>
          </cell>
        </row>
        <row r="1444">
          <cell r="H1444">
            <v>45697</v>
          </cell>
        </row>
        <row r="1445">
          <cell r="H1445">
            <v>45698</v>
          </cell>
        </row>
        <row r="1446">
          <cell r="H1446">
            <v>45699</v>
          </cell>
        </row>
        <row r="1447">
          <cell r="H1447">
            <v>45700</v>
          </cell>
        </row>
        <row r="1448">
          <cell r="H1448">
            <v>45701</v>
          </cell>
        </row>
        <row r="1449">
          <cell r="H1449">
            <v>45702</v>
          </cell>
        </row>
        <row r="1450">
          <cell r="H1450">
            <v>45703</v>
          </cell>
        </row>
        <row r="1451">
          <cell r="H1451">
            <v>45704</v>
          </cell>
        </row>
        <row r="1452">
          <cell r="H1452">
            <v>45705</v>
          </cell>
        </row>
        <row r="1453">
          <cell r="H1453">
            <v>45706</v>
          </cell>
        </row>
        <row r="1454">
          <cell r="H1454">
            <v>45707</v>
          </cell>
        </row>
        <row r="1455">
          <cell r="H1455">
            <v>45708</v>
          </cell>
        </row>
        <row r="1456">
          <cell r="H1456">
            <v>45709</v>
          </cell>
        </row>
        <row r="1457">
          <cell r="H1457">
            <v>45710</v>
          </cell>
        </row>
        <row r="1458">
          <cell r="H1458">
            <v>45711</v>
          </cell>
        </row>
        <row r="1459">
          <cell r="H1459">
            <v>45712</v>
          </cell>
        </row>
        <row r="1460">
          <cell r="H1460">
            <v>45713</v>
          </cell>
        </row>
        <row r="1461">
          <cell r="H1461">
            <v>45714</v>
          </cell>
        </row>
        <row r="1462">
          <cell r="H1462">
            <v>45715</v>
          </cell>
        </row>
        <row r="1463">
          <cell r="H1463">
            <v>45716</v>
          </cell>
        </row>
        <row r="1464">
          <cell r="H1464">
            <v>45717</v>
          </cell>
        </row>
        <row r="1465">
          <cell r="H1465">
            <v>45718</v>
          </cell>
        </row>
        <row r="1466">
          <cell r="H1466">
            <v>45719</v>
          </cell>
        </row>
        <row r="1467">
          <cell r="H1467">
            <v>45720</v>
          </cell>
        </row>
        <row r="1468">
          <cell r="H1468">
            <v>45721</v>
          </cell>
        </row>
        <row r="1469">
          <cell r="H1469">
            <v>45722</v>
          </cell>
        </row>
        <row r="1470">
          <cell r="H1470">
            <v>45723</v>
          </cell>
        </row>
        <row r="1471">
          <cell r="H1471">
            <v>45724</v>
          </cell>
        </row>
        <row r="1472">
          <cell r="H1472">
            <v>45725</v>
          </cell>
        </row>
        <row r="1473">
          <cell r="H1473">
            <v>45726</v>
          </cell>
        </row>
        <row r="1474">
          <cell r="H1474">
            <v>45727</v>
          </cell>
        </row>
        <row r="1475">
          <cell r="H1475">
            <v>45728</v>
          </cell>
        </row>
        <row r="1476">
          <cell r="H1476">
            <v>45729</v>
          </cell>
        </row>
        <row r="1477">
          <cell r="H1477">
            <v>45730</v>
          </cell>
        </row>
        <row r="1478">
          <cell r="H1478">
            <v>45731</v>
          </cell>
        </row>
        <row r="1479">
          <cell r="H1479">
            <v>45732</v>
          </cell>
        </row>
        <row r="1480">
          <cell r="H1480">
            <v>45733</v>
          </cell>
        </row>
        <row r="1481">
          <cell r="H1481">
            <v>45734</v>
          </cell>
        </row>
        <row r="1482">
          <cell r="H1482">
            <v>45735</v>
          </cell>
        </row>
        <row r="1483">
          <cell r="H1483">
            <v>45736</v>
          </cell>
        </row>
        <row r="1484">
          <cell r="H1484">
            <v>45737</v>
          </cell>
        </row>
        <row r="1485">
          <cell r="H1485">
            <v>45738</v>
          </cell>
        </row>
        <row r="1486">
          <cell r="H1486">
            <v>45739</v>
          </cell>
        </row>
        <row r="1487">
          <cell r="H1487">
            <v>45740</v>
          </cell>
        </row>
        <row r="1488">
          <cell r="H1488">
            <v>45741</v>
          </cell>
        </row>
        <row r="1489">
          <cell r="H1489">
            <v>45742</v>
          </cell>
        </row>
        <row r="1490">
          <cell r="H1490">
            <v>45743</v>
          </cell>
        </row>
        <row r="1491">
          <cell r="H1491">
            <v>45744</v>
          </cell>
        </row>
        <row r="1492">
          <cell r="H1492">
            <v>45745</v>
          </cell>
        </row>
        <row r="1493">
          <cell r="H1493">
            <v>45746</v>
          </cell>
        </row>
        <row r="1494">
          <cell r="H1494">
            <v>45747</v>
          </cell>
        </row>
        <row r="1495">
          <cell r="H1495">
            <v>45748</v>
          </cell>
        </row>
        <row r="1496">
          <cell r="H1496">
            <v>45749</v>
          </cell>
        </row>
        <row r="1497">
          <cell r="H1497">
            <v>45750</v>
          </cell>
        </row>
        <row r="1498">
          <cell r="H1498">
            <v>45751</v>
          </cell>
        </row>
        <row r="1499">
          <cell r="H1499">
            <v>45752</v>
          </cell>
        </row>
        <row r="1500">
          <cell r="H1500">
            <v>45753</v>
          </cell>
        </row>
        <row r="1501">
          <cell r="H1501">
            <v>45754</v>
          </cell>
        </row>
        <row r="1502">
          <cell r="H1502">
            <v>45755</v>
          </cell>
        </row>
        <row r="1503">
          <cell r="H1503">
            <v>45756</v>
          </cell>
        </row>
        <row r="1504">
          <cell r="H1504">
            <v>45757</v>
          </cell>
        </row>
        <row r="1505">
          <cell r="H1505">
            <v>45758</v>
          </cell>
        </row>
        <row r="1506">
          <cell r="H1506">
            <v>45759</v>
          </cell>
        </row>
        <row r="1507">
          <cell r="H1507">
            <v>45760</v>
          </cell>
        </row>
        <row r="1508">
          <cell r="H1508">
            <v>45761</v>
          </cell>
        </row>
        <row r="1509">
          <cell r="H1509">
            <v>45762</v>
          </cell>
        </row>
        <row r="1510">
          <cell r="H1510">
            <v>45763</v>
          </cell>
        </row>
        <row r="1511">
          <cell r="H1511">
            <v>45764</v>
          </cell>
        </row>
        <row r="1512">
          <cell r="H1512">
            <v>45765</v>
          </cell>
        </row>
        <row r="1513">
          <cell r="H1513">
            <v>45766</v>
          </cell>
        </row>
        <row r="1514">
          <cell r="H1514">
            <v>45767</v>
          </cell>
        </row>
        <row r="1515">
          <cell r="H1515">
            <v>45768</v>
          </cell>
        </row>
        <row r="1516">
          <cell r="H1516">
            <v>45769</v>
          </cell>
        </row>
        <row r="1517">
          <cell r="H1517">
            <v>45770</v>
          </cell>
        </row>
        <row r="1518">
          <cell r="H1518">
            <v>45771</v>
          </cell>
        </row>
        <row r="1519">
          <cell r="H1519">
            <v>45772</v>
          </cell>
        </row>
        <row r="1520">
          <cell r="H1520">
            <v>45773</v>
          </cell>
        </row>
        <row r="1521">
          <cell r="H1521">
            <v>45774</v>
          </cell>
        </row>
        <row r="1522">
          <cell r="H1522">
            <v>45775</v>
          </cell>
        </row>
        <row r="1523">
          <cell r="H1523">
            <v>45776</v>
          </cell>
        </row>
        <row r="1524">
          <cell r="H1524">
            <v>45777</v>
          </cell>
        </row>
        <row r="1525">
          <cell r="H1525">
            <v>45778</v>
          </cell>
        </row>
        <row r="1526">
          <cell r="H1526">
            <v>45779</v>
          </cell>
        </row>
        <row r="1527">
          <cell r="H1527">
            <v>45780</v>
          </cell>
        </row>
        <row r="1528">
          <cell r="H1528">
            <v>45781</v>
          </cell>
        </row>
        <row r="1529">
          <cell r="H1529">
            <v>45782</v>
          </cell>
        </row>
        <row r="1530">
          <cell r="H1530">
            <v>45783</v>
          </cell>
        </row>
        <row r="1531">
          <cell r="H1531">
            <v>45784</v>
          </cell>
        </row>
        <row r="1532">
          <cell r="H1532">
            <v>45785</v>
          </cell>
        </row>
        <row r="1533">
          <cell r="H1533">
            <v>45786</v>
          </cell>
        </row>
        <row r="1534">
          <cell r="H1534">
            <v>45787</v>
          </cell>
        </row>
        <row r="1535">
          <cell r="H1535">
            <v>45788</v>
          </cell>
        </row>
        <row r="1536">
          <cell r="H1536">
            <v>45789</v>
          </cell>
        </row>
        <row r="1537">
          <cell r="H1537">
            <v>45790</v>
          </cell>
        </row>
        <row r="1538">
          <cell r="H1538">
            <v>45791</v>
          </cell>
        </row>
        <row r="1539">
          <cell r="H1539">
            <v>45792</v>
          </cell>
        </row>
        <row r="1540">
          <cell r="H1540">
            <v>45793</v>
          </cell>
        </row>
        <row r="1541">
          <cell r="H1541">
            <v>45794</v>
          </cell>
        </row>
        <row r="1542">
          <cell r="H1542">
            <v>45795</v>
          </cell>
        </row>
        <row r="1543">
          <cell r="H1543">
            <v>45796</v>
          </cell>
        </row>
        <row r="1544">
          <cell r="H1544">
            <v>45797</v>
          </cell>
        </row>
        <row r="1545">
          <cell r="H1545">
            <v>45798</v>
          </cell>
        </row>
        <row r="1546">
          <cell r="H1546">
            <v>45799</v>
          </cell>
        </row>
        <row r="1547">
          <cell r="H1547">
            <v>45800</v>
          </cell>
        </row>
        <row r="1548">
          <cell r="H1548">
            <v>45801</v>
          </cell>
        </row>
        <row r="1549">
          <cell r="H1549">
            <v>45802</v>
          </cell>
        </row>
        <row r="1550">
          <cell r="H1550">
            <v>45803</v>
          </cell>
        </row>
        <row r="1551">
          <cell r="H1551">
            <v>45804</v>
          </cell>
        </row>
        <row r="1552">
          <cell r="H1552">
            <v>45805</v>
          </cell>
        </row>
        <row r="1553">
          <cell r="H1553">
            <v>45806</v>
          </cell>
        </row>
        <row r="1554">
          <cell r="H1554">
            <v>45807</v>
          </cell>
        </row>
        <row r="1555">
          <cell r="H1555">
            <v>45808</v>
          </cell>
        </row>
        <row r="1556">
          <cell r="H1556">
            <v>45809</v>
          </cell>
        </row>
        <row r="1557">
          <cell r="H1557">
            <v>45810</v>
          </cell>
        </row>
        <row r="1558">
          <cell r="H1558">
            <v>45811</v>
          </cell>
        </row>
        <row r="1559">
          <cell r="H1559">
            <v>45812</v>
          </cell>
        </row>
        <row r="1560">
          <cell r="H1560">
            <v>45813</v>
          </cell>
        </row>
        <row r="1561">
          <cell r="H1561">
            <v>45814</v>
          </cell>
        </row>
        <row r="1562">
          <cell r="H1562">
            <v>45815</v>
          </cell>
        </row>
        <row r="1563">
          <cell r="H1563">
            <v>45816</v>
          </cell>
        </row>
        <row r="1564">
          <cell r="H1564">
            <v>45817</v>
          </cell>
        </row>
        <row r="1565">
          <cell r="H1565">
            <v>45818</v>
          </cell>
        </row>
        <row r="1566">
          <cell r="H1566">
            <v>45819</v>
          </cell>
        </row>
        <row r="1567">
          <cell r="H1567">
            <v>45820</v>
          </cell>
        </row>
        <row r="1568">
          <cell r="H1568">
            <v>45821</v>
          </cell>
        </row>
        <row r="1569">
          <cell r="H1569">
            <v>45822</v>
          </cell>
        </row>
        <row r="1570">
          <cell r="H1570">
            <v>45823</v>
          </cell>
        </row>
        <row r="1571">
          <cell r="H1571">
            <v>45824</v>
          </cell>
        </row>
        <row r="1572">
          <cell r="H1572">
            <v>45825</v>
          </cell>
        </row>
        <row r="1573">
          <cell r="H1573">
            <v>45826</v>
          </cell>
        </row>
        <row r="1574">
          <cell r="H1574">
            <v>45827</v>
          </cell>
        </row>
        <row r="1575">
          <cell r="H1575">
            <v>45828</v>
          </cell>
        </row>
        <row r="1576">
          <cell r="H1576">
            <v>45829</v>
          </cell>
        </row>
        <row r="1577">
          <cell r="H1577">
            <v>45830</v>
          </cell>
        </row>
        <row r="1578">
          <cell r="H1578">
            <v>45831</v>
          </cell>
        </row>
        <row r="1579">
          <cell r="H1579">
            <v>45832</v>
          </cell>
        </row>
        <row r="1580">
          <cell r="H1580">
            <v>45833</v>
          </cell>
        </row>
        <row r="1581">
          <cell r="H1581">
            <v>45834</v>
          </cell>
        </row>
        <row r="1582">
          <cell r="H1582">
            <v>45835</v>
          </cell>
        </row>
        <row r="1583">
          <cell r="H1583">
            <v>45836</v>
          </cell>
        </row>
        <row r="1584">
          <cell r="H1584">
            <v>45837</v>
          </cell>
        </row>
        <row r="1585">
          <cell r="H1585">
            <v>45838</v>
          </cell>
        </row>
        <row r="1586">
          <cell r="H1586">
            <v>45839</v>
          </cell>
        </row>
        <row r="1587">
          <cell r="H1587">
            <v>45840</v>
          </cell>
        </row>
        <row r="1588">
          <cell r="H1588">
            <v>45841</v>
          </cell>
        </row>
        <row r="1589">
          <cell r="H1589">
            <v>45842</v>
          </cell>
        </row>
        <row r="1590">
          <cell r="H1590">
            <v>45843</v>
          </cell>
        </row>
        <row r="1591">
          <cell r="H1591">
            <v>45844</v>
          </cell>
        </row>
        <row r="1592">
          <cell r="H1592">
            <v>45845</v>
          </cell>
        </row>
        <row r="1593">
          <cell r="H1593">
            <v>45846</v>
          </cell>
        </row>
        <row r="1594">
          <cell r="H1594">
            <v>45847</v>
          </cell>
        </row>
        <row r="1595">
          <cell r="H1595">
            <v>45848</v>
          </cell>
        </row>
        <row r="1596">
          <cell r="H1596">
            <v>45849</v>
          </cell>
        </row>
        <row r="1597">
          <cell r="H1597">
            <v>45850</v>
          </cell>
        </row>
        <row r="1598">
          <cell r="H1598">
            <v>45851</v>
          </cell>
        </row>
        <row r="1599">
          <cell r="H1599">
            <v>45852</v>
          </cell>
        </row>
        <row r="1600">
          <cell r="H1600">
            <v>45853</v>
          </cell>
        </row>
        <row r="1601">
          <cell r="H1601">
            <v>45854</v>
          </cell>
        </row>
        <row r="1602">
          <cell r="H1602">
            <v>45855</v>
          </cell>
        </row>
        <row r="1603">
          <cell r="H1603">
            <v>45856</v>
          </cell>
        </row>
        <row r="1604">
          <cell r="H1604">
            <v>45857</v>
          </cell>
        </row>
        <row r="1605">
          <cell r="H1605">
            <v>45858</v>
          </cell>
        </row>
        <row r="1606">
          <cell r="H1606">
            <v>45859</v>
          </cell>
        </row>
        <row r="1607">
          <cell r="H1607">
            <v>45860</v>
          </cell>
        </row>
        <row r="1608">
          <cell r="H1608">
            <v>45861</v>
          </cell>
        </row>
        <row r="1609">
          <cell r="H1609">
            <v>45862</v>
          </cell>
        </row>
        <row r="1610">
          <cell r="H1610">
            <v>45863</v>
          </cell>
        </row>
        <row r="1611">
          <cell r="H1611">
            <v>45864</v>
          </cell>
        </row>
        <row r="1612">
          <cell r="H1612">
            <v>45865</v>
          </cell>
        </row>
        <row r="1613">
          <cell r="H1613">
            <v>45866</v>
          </cell>
        </row>
        <row r="1614">
          <cell r="H1614">
            <v>45867</v>
          </cell>
        </row>
        <row r="1615">
          <cell r="H1615">
            <v>45868</v>
          </cell>
        </row>
        <row r="1616">
          <cell r="H1616">
            <v>45869</v>
          </cell>
        </row>
        <row r="1617">
          <cell r="H1617">
            <v>45870</v>
          </cell>
        </row>
        <row r="1618">
          <cell r="H1618">
            <v>45871</v>
          </cell>
        </row>
        <row r="1619">
          <cell r="H1619">
            <v>45872</v>
          </cell>
        </row>
        <row r="1620">
          <cell r="H1620">
            <v>45873</v>
          </cell>
        </row>
        <row r="1621">
          <cell r="H1621">
            <v>45874</v>
          </cell>
        </row>
        <row r="1622">
          <cell r="H1622">
            <v>45875</v>
          </cell>
        </row>
        <row r="1623">
          <cell r="H1623">
            <v>45876</v>
          </cell>
        </row>
        <row r="1624">
          <cell r="H1624">
            <v>45877</v>
          </cell>
        </row>
        <row r="1625">
          <cell r="H1625">
            <v>45878</v>
          </cell>
        </row>
        <row r="1626">
          <cell r="H1626">
            <v>45879</v>
          </cell>
        </row>
        <row r="1627">
          <cell r="H1627">
            <v>45880</v>
          </cell>
        </row>
        <row r="1628">
          <cell r="H1628">
            <v>45881</v>
          </cell>
        </row>
        <row r="1629">
          <cell r="H1629">
            <v>45882</v>
          </cell>
        </row>
        <row r="1630">
          <cell r="H1630">
            <v>45883</v>
          </cell>
        </row>
        <row r="1631">
          <cell r="H1631">
            <v>45884</v>
          </cell>
        </row>
        <row r="1632">
          <cell r="H1632">
            <v>45885</v>
          </cell>
        </row>
        <row r="1633">
          <cell r="H1633">
            <v>45886</v>
          </cell>
        </row>
        <row r="1634">
          <cell r="H1634">
            <v>45887</v>
          </cell>
        </row>
        <row r="1635">
          <cell r="H1635">
            <v>45888</v>
          </cell>
        </row>
        <row r="1636">
          <cell r="H1636">
            <v>45889</v>
          </cell>
        </row>
        <row r="1637">
          <cell r="H1637">
            <v>45890</v>
          </cell>
        </row>
        <row r="1638">
          <cell r="H1638">
            <v>45891</v>
          </cell>
        </row>
        <row r="1639">
          <cell r="H1639">
            <v>45892</v>
          </cell>
        </row>
        <row r="1640">
          <cell r="H1640">
            <v>45893</v>
          </cell>
        </row>
        <row r="1641">
          <cell r="H1641">
            <v>45894</v>
          </cell>
        </row>
        <row r="1642">
          <cell r="H1642">
            <v>45895</v>
          </cell>
        </row>
        <row r="1643">
          <cell r="H1643">
            <v>45896</v>
          </cell>
        </row>
        <row r="1644">
          <cell r="H1644">
            <v>45897</v>
          </cell>
        </row>
        <row r="1645">
          <cell r="H1645">
            <v>45898</v>
          </cell>
        </row>
        <row r="1646">
          <cell r="H1646">
            <v>45899</v>
          </cell>
        </row>
        <row r="1647">
          <cell r="H1647">
            <v>45900</v>
          </cell>
        </row>
        <row r="1648">
          <cell r="H1648">
            <v>45901</v>
          </cell>
        </row>
        <row r="1649">
          <cell r="H1649">
            <v>45902</v>
          </cell>
        </row>
        <row r="1650">
          <cell r="H1650">
            <v>45903</v>
          </cell>
        </row>
        <row r="1651">
          <cell r="H1651">
            <v>45904</v>
          </cell>
        </row>
        <row r="1652">
          <cell r="H1652">
            <v>45905</v>
          </cell>
        </row>
        <row r="1653">
          <cell r="H1653">
            <v>45906</v>
          </cell>
        </row>
        <row r="1654">
          <cell r="H1654">
            <v>45907</v>
          </cell>
        </row>
        <row r="1655">
          <cell r="H1655">
            <v>45908</v>
          </cell>
        </row>
        <row r="1656">
          <cell r="H1656">
            <v>45909</v>
          </cell>
        </row>
        <row r="1657">
          <cell r="H1657">
            <v>45910</v>
          </cell>
        </row>
        <row r="1658">
          <cell r="H1658">
            <v>45911</v>
          </cell>
        </row>
        <row r="1659">
          <cell r="H1659">
            <v>45912</v>
          </cell>
        </row>
        <row r="1660">
          <cell r="H1660">
            <v>45913</v>
          </cell>
        </row>
        <row r="1661">
          <cell r="H1661">
            <v>45914</v>
          </cell>
        </row>
        <row r="1662">
          <cell r="H1662">
            <v>45915</v>
          </cell>
        </row>
        <row r="1663">
          <cell r="H1663">
            <v>45916</v>
          </cell>
        </row>
        <row r="1664">
          <cell r="H1664">
            <v>45917</v>
          </cell>
        </row>
        <row r="1665">
          <cell r="H1665">
            <v>45918</v>
          </cell>
        </row>
        <row r="1666">
          <cell r="H1666">
            <v>45919</v>
          </cell>
        </row>
        <row r="1667">
          <cell r="H1667">
            <v>45920</v>
          </cell>
        </row>
        <row r="1668">
          <cell r="H1668">
            <v>45921</v>
          </cell>
        </row>
        <row r="1669">
          <cell r="H1669">
            <v>45922</v>
          </cell>
        </row>
        <row r="1670">
          <cell r="H1670">
            <v>45923</v>
          </cell>
        </row>
        <row r="1671">
          <cell r="H1671">
            <v>45924</v>
          </cell>
        </row>
        <row r="1672">
          <cell r="H1672">
            <v>45925</v>
          </cell>
        </row>
        <row r="1673">
          <cell r="H1673">
            <v>45926</v>
          </cell>
        </row>
        <row r="1674">
          <cell r="H1674">
            <v>45927</v>
          </cell>
        </row>
        <row r="1675">
          <cell r="H1675">
            <v>45928</v>
          </cell>
        </row>
        <row r="1676">
          <cell r="H1676">
            <v>45929</v>
          </cell>
        </row>
        <row r="1677">
          <cell r="H1677">
            <v>45930</v>
          </cell>
        </row>
        <row r="1678">
          <cell r="H1678">
            <v>45931</v>
          </cell>
        </row>
        <row r="1679">
          <cell r="H1679">
            <v>45932</v>
          </cell>
        </row>
        <row r="1680">
          <cell r="H1680">
            <v>45933</v>
          </cell>
        </row>
        <row r="1681">
          <cell r="H1681">
            <v>45934</v>
          </cell>
        </row>
        <row r="1682">
          <cell r="H1682">
            <v>45935</v>
          </cell>
        </row>
        <row r="1683">
          <cell r="H1683">
            <v>45936</v>
          </cell>
        </row>
        <row r="1684">
          <cell r="H1684">
            <v>45937</v>
          </cell>
        </row>
        <row r="1685">
          <cell r="H1685">
            <v>45938</v>
          </cell>
        </row>
        <row r="1686">
          <cell r="H1686">
            <v>45939</v>
          </cell>
        </row>
        <row r="1687">
          <cell r="H1687">
            <v>45940</v>
          </cell>
        </row>
        <row r="1688">
          <cell r="H1688">
            <v>45941</v>
          </cell>
        </row>
        <row r="1689">
          <cell r="H1689">
            <v>45942</v>
          </cell>
        </row>
        <row r="1690">
          <cell r="H1690">
            <v>45943</v>
          </cell>
        </row>
        <row r="1691">
          <cell r="H1691">
            <v>45944</v>
          </cell>
        </row>
        <row r="1692">
          <cell r="H1692">
            <v>45945</v>
          </cell>
        </row>
        <row r="1693">
          <cell r="H1693">
            <v>45946</v>
          </cell>
        </row>
        <row r="1694">
          <cell r="H1694">
            <v>45947</v>
          </cell>
        </row>
        <row r="1695">
          <cell r="H1695">
            <v>45948</v>
          </cell>
        </row>
        <row r="1696">
          <cell r="H1696">
            <v>45949</v>
          </cell>
        </row>
        <row r="1697">
          <cell r="H1697">
            <v>45950</v>
          </cell>
        </row>
        <row r="1698">
          <cell r="H1698">
            <v>45951</v>
          </cell>
        </row>
        <row r="1699">
          <cell r="H1699">
            <v>45952</v>
          </cell>
        </row>
        <row r="1700">
          <cell r="H1700">
            <v>45953</v>
          </cell>
        </row>
        <row r="1701">
          <cell r="H1701">
            <v>45954</v>
          </cell>
        </row>
        <row r="1702">
          <cell r="H1702">
            <v>45955</v>
          </cell>
        </row>
        <row r="1703">
          <cell r="H1703">
            <v>45956</v>
          </cell>
        </row>
        <row r="1704">
          <cell r="H1704">
            <v>45957</v>
          </cell>
        </row>
        <row r="1705">
          <cell r="H1705">
            <v>45958</v>
          </cell>
        </row>
        <row r="1706">
          <cell r="H1706">
            <v>45959</v>
          </cell>
        </row>
        <row r="1707">
          <cell r="H1707">
            <v>45960</v>
          </cell>
        </row>
        <row r="1708">
          <cell r="H1708">
            <v>45961</v>
          </cell>
        </row>
        <row r="1709">
          <cell r="H1709">
            <v>45962</v>
          </cell>
        </row>
        <row r="1710">
          <cell r="H1710">
            <v>45963</v>
          </cell>
        </row>
        <row r="1711">
          <cell r="H1711">
            <v>45964</v>
          </cell>
        </row>
        <row r="1712">
          <cell r="H1712">
            <v>45965</v>
          </cell>
        </row>
        <row r="1713">
          <cell r="H1713">
            <v>45966</v>
          </cell>
        </row>
        <row r="1714">
          <cell r="H1714">
            <v>45967</v>
          </cell>
        </row>
        <row r="1715">
          <cell r="H1715">
            <v>45968</v>
          </cell>
        </row>
        <row r="1716">
          <cell r="H1716">
            <v>45969</v>
          </cell>
        </row>
        <row r="1717">
          <cell r="H1717">
            <v>45970</v>
          </cell>
        </row>
        <row r="1718">
          <cell r="H1718">
            <v>45971</v>
          </cell>
        </row>
        <row r="1719">
          <cell r="H1719">
            <v>45972</v>
          </cell>
        </row>
        <row r="1720">
          <cell r="H1720">
            <v>45973</v>
          </cell>
        </row>
        <row r="1721">
          <cell r="H1721">
            <v>45974</v>
          </cell>
        </row>
        <row r="1722">
          <cell r="H1722">
            <v>45975</v>
          </cell>
        </row>
        <row r="1723">
          <cell r="H1723">
            <v>45976</v>
          </cell>
        </row>
        <row r="1724">
          <cell r="H1724">
            <v>45977</v>
          </cell>
        </row>
        <row r="1725">
          <cell r="H1725">
            <v>45978</v>
          </cell>
        </row>
        <row r="1726">
          <cell r="H1726">
            <v>45979</v>
          </cell>
        </row>
        <row r="1727">
          <cell r="H1727">
            <v>45980</v>
          </cell>
        </row>
        <row r="1728">
          <cell r="H1728">
            <v>45981</v>
          </cell>
        </row>
        <row r="1729">
          <cell r="H1729">
            <v>45982</v>
          </cell>
        </row>
        <row r="1730">
          <cell r="H1730">
            <v>45983</v>
          </cell>
        </row>
        <row r="1731">
          <cell r="H1731">
            <v>45984</v>
          </cell>
        </row>
        <row r="1732">
          <cell r="H1732">
            <v>45985</v>
          </cell>
        </row>
        <row r="1733">
          <cell r="H1733">
            <v>45986</v>
          </cell>
        </row>
        <row r="1734">
          <cell r="H1734">
            <v>45987</v>
          </cell>
        </row>
        <row r="1735">
          <cell r="H1735">
            <v>45988</v>
          </cell>
        </row>
        <row r="1736">
          <cell r="H1736">
            <v>45989</v>
          </cell>
        </row>
        <row r="1737">
          <cell r="H1737">
            <v>45990</v>
          </cell>
        </row>
        <row r="1738">
          <cell r="H1738">
            <v>45991</v>
          </cell>
        </row>
        <row r="1739">
          <cell r="H1739">
            <v>45992</v>
          </cell>
        </row>
        <row r="1740">
          <cell r="H1740">
            <v>45993</v>
          </cell>
        </row>
        <row r="1741">
          <cell r="H1741">
            <v>45994</v>
          </cell>
        </row>
        <row r="1742">
          <cell r="H1742">
            <v>45995</v>
          </cell>
        </row>
        <row r="1743">
          <cell r="H1743">
            <v>45996</v>
          </cell>
        </row>
        <row r="1744">
          <cell r="H1744">
            <v>45997</v>
          </cell>
        </row>
        <row r="1745">
          <cell r="H1745">
            <v>45998</v>
          </cell>
        </row>
        <row r="1746">
          <cell r="H1746">
            <v>45999</v>
          </cell>
        </row>
        <row r="1747">
          <cell r="H1747">
            <v>46000</v>
          </cell>
        </row>
        <row r="1748">
          <cell r="H1748">
            <v>46001</v>
          </cell>
        </row>
        <row r="1749">
          <cell r="H1749">
            <v>46002</v>
          </cell>
        </row>
        <row r="1750">
          <cell r="H1750">
            <v>46003</v>
          </cell>
        </row>
        <row r="1751">
          <cell r="H1751">
            <v>46004</v>
          </cell>
        </row>
        <row r="1752">
          <cell r="H1752">
            <v>46005</v>
          </cell>
        </row>
        <row r="1753">
          <cell r="H1753">
            <v>46006</v>
          </cell>
        </row>
        <row r="1754">
          <cell r="H1754">
            <v>46007</v>
          </cell>
        </row>
        <row r="1755">
          <cell r="H1755">
            <v>46008</v>
          </cell>
        </row>
        <row r="1756">
          <cell r="H1756">
            <v>46009</v>
          </cell>
        </row>
        <row r="1757">
          <cell r="H1757">
            <v>46010</v>
          </cell>
        </row>
        <row r="1758">
          <cell r="H1758">
            <v>46011</v>
          </cell>
        </row>
        <row r="1759">
          <cell r="H1759">
            <v>46012</v>
          </cell>
        </row>
        <row r="1760">
          <cell r="H1760">
            <v>46013</v>
          </cell>
        </row>
        <row r="1761">
          <cell r="H1761">
            <v>46014</v>
          </cell>
        </row>
        <row r="1762">
          <cell r="H1762">
            <v>46015</v>
          </cell>
        </row>
        <row r="1763">
          <cell r="H1763">
            <v>46016</v>
          </cell>
        </row>
        <row r="1764">
          <cell r="H1764">
            <v>46017</v>
          </cell>
        </row>
        <row r="1765">
          <cell r="H1765">
            <v>46018</v>
          </cell>
        </row>
        <row r="1766">
          <cell r="H1766">
            <v>46019</v>
          </cell>
        </row>
        <row r="1767">
          <cell r="H1767">
            <v>46020</v>
          </cell>
        </row>
        <row r="1768">
          <cell r="H1768">
            <v>46021</v>
          </cell>
        </row>
        <row r="1769">
          <cell r="H1769">
            <v>46022</v>
          </cell>
        </row>
        <row r="1770">
          <cell r="H1770">
            <v>46023</v>
          </cell>
        </row>
        <row r="1771">
          <cell r="H1771">
            <v>46024</v>
          </cell>
        </row>
        <row r="1772">
          <cell r="H1772">
            <v>46025</v>
          </cell>
        </row>
        <row r="1773">
          <cell r="H1773">
            <v>46026</v>
          </cell>
        </row>
        <row r="1774">
          <cell r="H1774">
            <v>46027</v>
          </cell>
        </row>
        <row r="1775">
          <cell r="H1775">
            <v>46028</v>
          </cell>
        </row>
        <row r="1776">
          <cell r="H1776">
            <v>46029</v>
          </cell>
        </row>
        <row r="1777">
          <cell r="H1777">
            <v>46030</v>
          </cell>
        </row>
        <row r="1778">
          <cell r="H1778">
            <v>46031</v>
          </cell>
        </row>
        <row r="1779">
          <cell r="H1779">
            <v>46032</v>
          </cell>
        </row>
        <row r="1780">
          <cell r="H1780">
            <v>46033</v>
          </cell>
        </row>
        <row r="1781">
          <cell r="H1781">
            <v>46034</v>
          </cell>
        </row>
        <row r="1782">
          <cell r="H1782">
            <v>46035</v>
          </cell>
        </row>
        <row r="1783">
          <cell r="H1783">
            <v>46036</v>
          </cell>
        </row>
        <row r="1784">
          <cell r="H1784">
            <v>46037</v>
          </cell>
        </row>
        <row r="1785">
          <cell r="H1785">
            <v>46038</v>
          </cell>
        </row>
        <row r="1786">
          <cell r="H1786">
            <v>46039</v>
          </cell>
        </row>
        <row r="1787">
          <cell r="H1787">
            <v>46040</v>
          </cell>
        </row>
        <row r="1788">
          <cell r="H1788">
            <v>46041</v>
          </cell>
        </row>
        <row r="1789">
          <cell r="H1789">
            <v>46042</v>
          </cell>
        </row>
        <row r="1790">
          <cell r="H1790">
            <v>46043</v>
          </cell>
        </row>
        <row r="1791">
          <cell r="H1791">
            <v>46044</v>
          </cell>
        </row>
        <row r="1792">
          <cell r="H1792">
            <v>46045</v>
          </cell>
        </row>
        <row r="1793">
          <cell r="H1793">
            <v>46046</v>
          </cell>
        </row>
        <row r="1794">
          <cell r="H1794">
            <v>46047</v>
          </cell>
        </row>
        <row r="1795">
          <cell r="H1795">
            <v>46048</v>
          </cell>
        </row>
        <row r="1796">
          <cell r="H1796">
            <v>46049</v>
          </cell>
        </row>
        <row r="1797">
          <cell r="H1797">
            <v>46050</v>
          </cell>
        </row>
        <row r="1798">
          <cell r="H1798">
            <v>46051</v>
          </cell>
        </row>
        <row r="1799">
          <cell r="H1799">
            <v>46052</v>
          </cell>
        </row>
        <row r="1800">
          <cell r="H1800">
            <v>46053</v>
          </cell>
        </row>
        <row r="1801">
          <cell r="H1801">
            <v>46054</v>
          </cell>
        </row>
        <row r="1802">
          <cell r="H1802">
            <v>46055</v>
          </cell>
        </row>
        <row r="1803">
          <cell r="H1803">
            <v>46056</v>
          </cell>
        </row>
        <row r="1804">
          <cell r="H1804">
            <v>46057</v>
          </cell>
        </row>
        <row r="1805">
          <cell r="H1805">
            <v>46058</v>
          </cell>
        </row>
        <row r="1806">
          <cell r="H1806">
            <v>46059</v>
          </cell>
        </row>
        <row r="1807">
          <cell r="H1807">
            <v>46060</v>
          </cell>
        </row>
        <row r="1808">
          <cell r="H1808">
            <v>46061</v>
          </cell>
        </row>
        <row r="1809">
          <cell r="H1809">
            <v>46062</v>
          </cell>
        </row>
        <row r="1810">
          <cell r="H1810">
            <v>46063</v>
          </cell>
        </row>
        <row r="1811">
          <cell r="H1811">
            <v>46064</v>
          </cell>
        </row>
        <row r="1812">
          <cell r="H1812">
            <v>46065</v>
          </cell>
        </row>
        <row r="1813">
          <cell r="H1813">
            <v>46066</v>
          </cell>
        </row>
        <row r="1814">
          <cell r="H1814">
            <v>46067</v>
          </cell>
        </row>
        <row r="1815">
          <cell r="H1815">
            <v>46068</v>
          </cell>
        </row>
        <row r="1816">
          <cell r="H1816">
            <v>46069</v>
          </cell>
        </row>
        <row r="1817">
          <cell r="H1817">
            <v>46070</v>
          </cell>
        </row>
        <row r="1818">
          <cell r="H1818">
            <v>46071</v>
          </cell>
        </row>
        <row r="1819">
          <cell r="H1819">
            <v>46072</v>
          </cell>
        </row>
        <row r="1820">
          <cell r="H1820">
            <v>46073</v>
          </cell>
        </row>
        <row r="1821">
          <cell r="H1821">
            <v>46074</v>
          </cell>
        </row>
        <row r="1822">
          <cell r="H1822">
            <v>46075</v>
          </cell>
        </row>
        <row r="1823">
          <cell r="H1823">
            <v>46076</v>
          </cell>
        </row>
        <row r="1824">
          <cell r="H1824">
            <v>46077</v>
          </cell>
        </row>
        <row r="1825">
          <cell r="H1825">
            <v>46078</v>
          </cell>
        </row>
        <row r="1826">
          <cell r="H1826">
            <v>46079</v>
          </cell>
        </row>
        <row r="1827">
          <cell r="H1827">
            <v>46080</v>
          </cell>
        </row>
        <row r="1828">
          <cell r="H1828">
            <v>46081</v>
          </cell>
        </row>
        <row r="1829">
          <cell r="H1829">
            <v>46082</v>
          </cell>
        </row>
        <row r="1830">
          <cell r="H1830">
            <v>46083</v>
          </cell>
        </row>
        <row r="1831">
          <cell r="H1831">
            <v>46084</v>
          </cell>
        </row>
        <row r="1832">
          <cell r="H1832">
            <v>46085</v>
          </cell>
        </row>
        <row r="1833">
          <cell r="H1833">
            <v>46086</v>
          </cell>
        </row>
        <row r="1834">
          <cell r="H1834">
            <v>46087</v>
          </cell>
        </row>
        <row r="1835">
          <cell r="H1835">
            <v>46088</v>
          </cell>
        </row>
        <row r="1836">
          <cell r="H1836">
            <v>46089</v>
          </cell>
        </row>
        <row r="1837">
          <cell r="H1837">
            <v>46090</v>
          </cell>
        </row>
        <row r="1838">
          <cell r="H1838">
            <v>46091</v>
          </cell>
        </row>
        <row r="1839">
          <cell r="H1839">
            <v>46092</v>
          </cell>
        </row>
        <row r="1840">
          <cell r="H1840">
            <v>46093</v>
          </cell>
        </row>
        <row r="1841">
          <cell r="H1841">
            <v>46094</v>
          </cell>
        </row>
        <row r="1842">
          <cell r="H1842">
            <v>46095</v>
          </cell>
        </row>
        <row r="1843">
          <cell r="H1843">
            <v>46096</v>
          </cell>
        </row>
        <row r="1844">
          <cell r="H1844">
            <v>46097</v>
          </cell>
        </row>
        <row r="1845">
          <cell r="H1845">
            <v>46098</v>
          </cell>
        </row>
        <row r="1846">
          <cell r="H1846">
            <v>46099</v>
          </cell>
        </row>
        <row r="1847">
          <cell r="H1847">
            <v>46100</v>
          </cell>
        </row>
        <row r="1848">
          <cell r="H1848">
            <v>46101</v>
          </cell>
        </row>
        <row r="1849">
          <cell r="H1849">
            <v>46102</v>
          </cell>
        </row>
        <row r="1850">
          <cell r="H1850">
            <v>46103</v>
          </cell>
        </row>
        <row r="1851">
          <cell r="H1851">
            <v>46104</v>
          </cell>
        </row>
        <row r="1852">
          <cell r="H1852">
            <v>46105</v>
          </cell>
        </row>
        <row r="1853">
          <cell r="H1853">
            <v>46106</v>
          </cell>
        </row>
        <row r="1854">
          <cell r="H1854">
            <v>46107</v>
          </cell>
        </row>
        <row r="1855">
          <cell r="H1855">
            <v>46108</v>
          </cell>
        </row>
        <row r="1856">
          <cell r="H1856">
            <v>46109</v>
          </cell>
        </row>
        <row r="1857">
          <cell r="H1857">
            <v>46110</v>
          </cell>
        </row>
        <row r="1858">
          <cell r="H1858">
            <v>46111</v>
          </cell>
        </row>
        <row r="1859">
          <cell r="H1859">
            <v>46112</v>
          </cell>
        </row>
        <row r="1860">
          <cell r="H1860">
            <v>46113</v>
          </cell>
        </row>
        <row r="1861">
          <cell r="H1861">
            <v>46114</v>
          </cell>
        </row>
        <row r="1862">
          <cell r="H1862">
            <v>46115</v>
          </cell>
        </row>
        <row r="1863">
          <cell r="H1863">
            <v>46116</v>
          </cell>
        </row>
        <row r="1864">
          <cell r="H1864">
            <v>46117</v>
          </cell>
        </row>
        <row r="1865">
          <cell r="H1865">
            <v>46118</v>
          </cell>
        </row>
        <row r="1866">
          <cell r="H1866">
            <v>46119</v>
          </cell>
        </row>
        <row r="1867">
          <cell r="H1867">
            <v>46120</v>
          </cell>
        </row>
        <row r="1868">
          <cell r="H1868">
            <v>46121</v>
          </cell>
        </row>
        <row r="1869">
          <cell r="H1869">
            <v>46122</v>
          </cell>
        </row>
        <row r="1870">
          <cell r="H1870">
            <v>46123</v>
          </cell>
        </row>
        <row r="1871">
          <cell r="H1871">
            <v>46124</v>
          </cell>
        </row>
        <row r="1872">
          <cell r="H1872">
            <v>46125</v>
          </cell>
        </row>
        <row r="1873">
          <cell r="H1873">
            <v>46126</v>
          </cell>
        </row>
        <row r="1874">
          <cell r="H1874">
            <v>46127</v>
          </cell>
        </row>
        <row r="1875">
          <cell r="H1875">
            <v>46128</v>
          </cell>
        </row>
        <row r="1876">
          <cell r="H1876">
            <v>46129</v>
          </cell>
        </row>
        <row r="1877">
          <cell r="H1877">
            <v>46130</v>
          </cell>
        </row>
        <row r="1878">
          <cell r="H1878">
            <v>46131</v>
          </cell>
        </row>
        <row r="1879">
          <cell r="H1879">
            <v>46132</v>
          </cell>
        </row>
        <row r="1880">
          <cell r="H1880">
            <v>46133</v>
          </cell>
        </row>
        <row r="1881">
          <cell r="H1881">
            <v>46134</v>
          </cell>
        </row>
        <row r="1882">
          <cell r="H1882">
            <v>46135</v>
          </cell>
        </row>
        <row r="1883">
          <cell r="H1883">
            <v>46136</v>
          </cell>
        </row>
        <row r="1884">
          <cell r="H1884">
            <v>46137</v>
          </cell>
        </row>
        <row r="1885">
          <cell r="H1885">
            <v>46138</v>
          </cell>
        </row>
        <row r="1886">
          <cell r="H1886">
            <v>46139</v>
          </cell>
        </row>
        <row r="1887">
          <cell r="H1887">
            <v>46140</v>
          </cell>
        </row>
        <row r="1888">
          <cell r="H1888">
            <v>46141</v>
          </cell>
        </row>
        <row r="1889">
          <cell r="H1889">
            <v>46142</v>
          </cell>
        </row>
        <row r="1890">
          <cell r="H1890">
            <v>46143</v>
          </cell>
        </row>
        <row r="1891">
          <cell r="H1891">
            <v>46144</v>
          </cell>
        </row>
        <row r="1892">
          <cell r="H1892">
            <v>46145</v>
          </cell>
        </row>
        <row r="1893">
          <cell r="H1893">
            <v>46146</v>
          </cell>
        </row>
        <row r="1894">
          <cell r="H1894">
            <v>46147</v>
          </cell>
        </row>
        <row r="1895">
          <cell r="H1895">
            <v>46148</v>
          </cell>
        </row>
        <row r="1896">
          <cell r="H1896">
            <v>46149</v>
          </cell>
        </row>
        <row r="1897">
          <cell r="H1897">
            <v>46150</v>
          </cell>
        </row>
        <row r="1898">
          <cell r="H1898">
            <v>46151</v>
          </cell>
        </row>
        <row r="1899">
          <cell r="H1899">
            <v>46152</v>
          </cell>
        </row>
        <row r="1900">
          <cell r="H1900">
            <v>46153</v>
          </cell>
        </row>
        <row r="1901">
          <cell r="H1901">
            <v>46154</v>
          </cell>
        </row>
        <row r="1902">
          <cell r="H1902">
            <v>46155</v>
          </cell>
        </row>
        <row r="1903">
          <cell r="H1903">
            <v>46156</v>
          </cell>
        </row>
        <row r="1904">
          <cell r="H1904">
            <v>46157</v>
          </cell>
        </row>
        <row r="1905">
          <cell r="H1905">
            <v>46158</v>
          </cell>
        </row>
        <row r="1906">
          <cell r="H1906">
            <v>46159</v>
          </cell>
        </row>
        <row r="1907">
          <cell r="H1907">
            <v>46160</v>
          </cell>
        </row>
        <row r="1908">
          <cell r="H1908">
            <v>46161</v>
          </cell>
        </row>
        <row r="1909">
          <cell r="H1909">
            <v>46162</v>
          </cell>
        </row>
        <row r="1910">
          <cell r="H1910">
            <v>46163</v>
          </cell>
        </row>
        <row r="1911">
          <cell r="H1911">
            <v>46164</v>
          </cell>
        </row>
        <row r="1912">
          <cell r="H1912">
            <v>46165</v>
          </cell>
        </row>
        <row r="1913">
          <cell r="H1913">
            <v>46166</v>
          </cell>
        </row>
        <row r="1914">
          <cell r="H1914">
            <v>46167</v>
          </cell>
        </row>
        <row r="1915">
          <cell r="H1915">
            <v>46168</v>
          </cell>
        </row>
        <row r="1916">
          <cell r="H1916">
            <v>46169</v>
          </cell>
        </row>
        <row r="1917">
          <cell r="H1917">
            <v>46170</v>
          </cell>
        </row>
        <row r="1918">
          <cell r="H1918">
            <v>46171</v>
          </cell>
        </row>
        <row r="1919">
          <cell r="H1919">
            <v>46172</v>
          </cell>
        </row>
        <row r="1920">
          <cell r="H1920">
            <v>46173</v>
          </cell>
        </row>
        <row r="1921">
          <cell r="H1921">
            <v>46174</v>
          </cell>
        </row>
        <row r="1922">
          <cell r="H1922">
            <v>46175</v>
          </cell>
        </row>
        <row r="1923">
          <cell r="H1923">
            <v>46176</v>
          </cell>
        </row>
        <row r="1924">
          <cell r="H1924">
            <v>46177</v>
          </cell>
        </row>
        <row r="1925">
          <cell r="H1925">
            <v>46178</v>
          </cell>
        </row>
        <row r="1926">
          <cell r="H1926">
            <v>46179</v>
          </cell>
        </row>
        <row r="1927">
          <cell r="H1927">
            <v>46180</v>
          </cell>
        </row>
        <row r="1928">
          <cell r="H1928">
            <v>46181</v>
          </cell>
        </row>
        <row r="1929">
          <cell r="H1929">
            <v>46182</v>
          </cell>
        </row>
        <row r="1930">
          <cell r="H1930">
            <v>46183</v>
          </cell>
        </row>
        <row r="1931">
          <cell r="H1931">
            <v>46184</v>
          </cell>
        </row>
        <row r="1932">
          <cell r="H1932">
            <v>46185</v>
          </cell>
        </row>
        <row r="1933">
          <cell r="H1933">
            <v>46186</v>
          </cell>
        </row>
        <row r="1934">
          <cell r="H1934">
            <v>46187</v>
          </cell>
        </row>
        <row r="1935">
          <cell r="H1935">
            <v>46188</v>
          </cell>
        </row>
        <row r="1936">
          <cell r="H1936">
            <v>46189</v>
          </cell>
        </row>
        <row r="1937">
          <cell r="H1937">
            <v>46190</v>
          </cell>
        </row>
        <row r="1938">
          <cell r="H1938">
            <v>46191</v>
          </cell>
        </row>
        <row r="1939">
          <cell r="H1939">
            <v>46192</v>
          </cell>
        </row>
        <row r="1940">
          <cell r="H1940">
            <v>46193</v>
          </cell>
        </row>
        <row r="1941">
          <cell r="H1941">
            <v>46194</v>
          </cell>
        </row>
        <row r="1942">
          <cell r="H1942">
            <v>46195</v>
          </cell>
        </row>
        <row r="1943">
          <cell r="H1943">
            <v>46196</v>
          </cell>
        </row>
        <row r="1944">
          <cell r="H1944">
            <v>46197</v>
          </cell>
        </row>
        <row r="1945">
          <cell r="H1945">
            <v>46198</v>
          </cell>
        </row>
        <row r="1946">
          <cell r="H1946">
            <v>46199</v>
          </cell>
        </row>
        <row r="1947">
          <cell r="H1947">
            <v>46200</v>
          </cell>
        </row>
        <row r="1948">
          <cell r="H1948">
            <v>46201</v>
          </cell>
        </row>
        <row r="1949">
          <cell r="H1949">
            <v>46202</v>
          </cell>
        </row>
        <row r="1950">
          <cell r="H1950">
            <v>46203</v>
          </cell>
        </row>
      </sheetData>
      <sheetData sheetId="5"/>
      <sheetData sheetId="6"/>
      <sheetData sheetId="7"/>
      <sheetData sheetId="8"/>
      <sheetData sheetId="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n Tax Levy Budget Form"/>
      <sheetName val="SAMPLE-Non Tax Levy Budget Form"/>
      <sheetName val="Codes for Fund Src, SI, OU"/>
      <sheetName val="BAR03 Association"/>
      <sheetName val="Non Tax-Levy"/>
      <sheetName val="Bar03 Tree Linked"/>
      <sheetName val="Bar03 Tree Linked w Prgrm "/>
      <sheetName val="Budget Tree updated"/>
    </sheetNames>
    <sheetDataSet>
      <sheetData sheetId="0"/>
      <sheetData sheetId="1"/>
      <sheetData sheetId="2"/>
      <sheetData sheetId="3"/>
      <sheetData sheetId="4"/>
      <sheetData sheetId="5"/>
      <sheetData sheetId="6"/>
      <sheetData sheetId="7"/>
    </sheetDataSet>
  </externalBook>
</externalLink>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2" connectionId="14" xr16:uid="{89A33E73-E527-42AB-875A-7929621F6003}" autoFormatId="16" applyNumberFormats="0" applyBorderFormats="0" applyFontFormats="0" applyPatternFormats="0" applyAlignmentFormats="0" applyWidthHeightFormats="0">
  <queryTableRefresh nextId="648">
    <queryTableFields count="72">
      <queryTableField id="549" name="BAR55\ZSB\ZSB-SWUFE 3+1 - Chengdu China-40143" tableColumnId="344"/>
      <queryTableField id="550" name="BAR55\ZSB\ZSB-ZSB Exe-Prog Funded Act.-40311" tableColumnId="345"/>
      <queryTableField id="551" name="BAR55\ZSB\ZSB-ZSB Glob-Prog Funded Act.-40312" tableColumnId="346"/>
      <queryTableField id="596" name="BAR55\VPAF\VPAF-Exchange Account-40282" tableColumnId="391"/>
      <queryTableField id="556" name="BAR55\WSAS\WSAS-SWUFE - WSAS-40212" tableColumnId="351"/>
      <queryTableField id="557" name="BAR55\ZSB\ZSB-Economics Dept.-Microstructure-40100" tableColumnId="352"/>
      <queryTableField id="563" name="BAR55\ZSB\ZSB-SWUFE PhD Program-40133" tableColumnId="358"/>
      <queryTableField id="558" name="BAR55-Exe\ZSB\ZSB-Global Graduate Programs-40340" tableColumnId="353"/>
      <queryTableField id="552" name="BAR55\WSAS\WSAS-Master Financial Engineering-40207" tableColumnId="347"/>
      <queryTableField id="553" name="BAR55\ZSB\ZSB-RZicklin Center Corp Integrity-40124" tableColumnId="348"/>
      <queryTableField id="554" name="BAR55\ZSB\ZSB-Schwartz Faculty Activity-40129" tableColumnId="349"/>
      <queryTableField id="555" name="BAR55\ZSB\ZSB-Non-Exe/Global Marketing Expns-40140" tableColumnId="350"/>
      <queryTableField id="564" name="BAR55\ZSB\ZSB-Online Business School Program-40153" tableColumnId="359"/>
      <queryTableField id="559" name="BAR55\WSAS\WSAS-ENG 2100 Readers-40214" tableColumnId="354"/>
      <queryTableField id="597" name="BAR55\VPAF\VPAF-Administrative Management-40042" tableColumnId="392"/>
      <queryTableField id="560" name="BAR55\WSAS\WSAS-Fine &amp; Prfrmg Arts Ticket Incm-40206" tableColumnId="355"/>
      <queryTableField id="579" name="BAR55\Library\Library-Library, Friends of-40252" tableColumnId="374"/>
      <queryTableField id="580" name="BAR55\Library\Library-Library Miscellaneous-40253" tableColumnId="375"/>
      <queryTableField id="581" name="BAR55\Library\Library-Library Corporation-40254" tableColumnId="376"/>
      <queryTableField id="570" name="BAR55\ZSB\ZSB-Newman Real Estate Institute-40128" tableColumnId="365"/>
      <queryTableField id="562" name="BAR55\ZSB\ZSB-Sigma Iota Epsilon-40106" tableColumnId="357"/>
      <queryTableField id="582" name="BAR55\Acad Aff\Acad Aff-Schwartz Communication Inst.-40022" tableColumnId="377"/>
      <queryTableField id="561" name="BAR55-Exe\MSPIA\MSPIA-Executive MPA-40330" tableColumnId="356"/>
      <queryTableField id="566" name="BAR55\MSPIA\MSPIA-Dean Marxe School-40230" tableColumnId="361"/>
      <queryTableField id="595" name="BAR55\VPAF\VPAF-Controller's Office-40041" tableColumnId="390"/>
      <queryTableField id="565" name="BAR55\VPEM\VPEM-Academic Support Services-40061" tableColumnId="360"/>
      <queryTableField id="567" name="BAR55\WSAS\WSAS-Baruch Performing Arts Center-40203" tableColumnId="362"/>
      <queryTableField id="568" name="BAR55\WSAS\WSAS-BPAC Ticket Income-40204" tableColumnId="363"/>
      <queryTableField id="569" name="BAR55\WSAS\WSAS-Concessions/Merchandise Income-40213" tableColumnId="364"/>
      <queryTableField id="587" name="BAR55\VPEM\VPEM-SWUFE--EM Support Services-40063" tableColumnId="382"/>
      <queryTableField id="591" name="BAR55\VPEM\VPEM-Pell Admin/Enrollment Services-40060" tableColumnId="386"/>
      <queryTableField id="583" name="BAR55\VPSA\VPSA-Athletic Swimming Program-40081" tableColumnId="378"/>
      <queryTableField id="584" name="BAR55\VPSA\VPSA-Athletics &amp; Recreation Complex-40083" tableColumnId="379"/>
      <queryTableField id="571" name="BAR55\ZSB\ZSB-Subotnick Center-40118" tableColumnId="366"/>
      <queryTableField id="588" name="BAR55\VPSA\VPSA-Student Affairs Division-40086" tableColumnId="383"/>
      <queryTableField id="589" name="BAR55\VPSA\VPSA-Administrative Overhead-40003" tableColumnId="384"/>
      <queryTableField id="590" name="BAR55\VPSA\VPSA-Student Life-40085" tableColumnId="385"/>
      <queryTableField id="592" name="BAR55\Acad Aff\Acad Aff-Career Services-40082" tableColumnId="387"/>
      <queryTableField id="572" name="BAR55\ZSB\ZSB-Weissman Center Intntnl Prgrm-40117" tableColumnId="367"/>
      <queryTableField id="594" name="BAR55\VPSA\VPSA-Students w/ Disabilities Srvcs-40084" tableColumnId="389"/>
      <queryTableField id="573" name="BAR55\WSAS\WSAS-Mishkin Art Gallery-40210" tableColumnId="368"/>
      <queryTableField id="574" name="BAR55-Exe\ZSB\ZSB-Executive MBA-40300" tableColumnId="369"/>
      <queryTableField id="575" name="BAR55-Exe\ZSB\ZSB-Executive MS Finance-40301" tableColumnId="370"/>
      <queryTableField id="576" name="BAR55-Exe\ZSB\ZSB-Executive Business DBA-40305" tableColumnId="371"/>
      <queryTableField id="577" name="BAR55-Exe\ZSB\ZSB-Executive MS HR Management-40308" tableColumnId="372"/>
      <queryTableField id="578" name="BAR55\ZSB\ZSB-Exe MBA Healthcare Admin-40309" tableColumnId="373"/>
      <queryTableField id="593" name="BAR55\WSAS\WSAS-Graduate Career Service WSAS-40211" tableColumnId="388"/>
      <queryTableField id="585" name="BAR55\ZSB\ZSB-Graduate Programs-40127" tableColumnId="380"/>
      <queryTableField id="586" name="BAR55\ZSB\ZSB-Dean's Honors Ceremony-40110" tableColumnId="381"/>
      <queryTableField id="598" name="BAR55\VPAF\VPAF-Conference Center-40040" tableColumnId="393"/>
      <queryTableField id="599" name="BAR55\VPCA\VPCA-Alumni Events-40012" tableColumnId="394"/>
      <queryTableField id="600" name="BAR55\VPCA\VPCA-Real Estate Club-40014" tableColumnId="395"/>
      <queryTableField id="601" name="BAR55\VPISD\VPISD-BCTC Media Support-40255" tableColumnId="396"/>
      <queryTableField id="602" name="BAR55\VPISD\VPISD-BCTC Hardware Replacement-40256" tableColumnId="397"/>
      <queryTableField id="603" name="BAR55\WSAS\WSAS-Dean Weissman School-40200" tableColumnId="398"/>
      <queryTableField id="604" name="BAR55\President\President-Legal Office-40004" tableColumnId="399"/>
      <queryTableField id="605" name="BAR55\President\President-CUNY Additional Resources-40005" tableColumnId="400"/>
      <queryTableField id="606" name="BAR55\President\President-Administrative Overhead-40003" tableColumnId="401"/>
      <queryTableField id="607" name="BAR55\Acad Aff\Acad Aff-Provost-40021" tableColumnId="402"/>
      <queryTableField id="620" name="BAR55\VPEM\VPEM-VA Reporting Fee-40064" tableColumnId="1"/>
      <queryTableField id="609" name="BAR55\WSAS\WSAS-Endowment Funds 3-40180" tableColumnId="404"/>
      <queryTableField id="608" name="BAR55\ZSB\ZSB-Endowment Funds 3-40180" tableColumnId="403"/>
      <queryTableField id="610" name="BAR55\ZSB\ZSB-Endowment Funds 4-40181" tableColumnId="405"/>
      <queryTableField id="611" name="BAR55\MSPIA\MSPIA-Endowment Funds 3-40180" tableColumnId="406"/>
      <queryTableField id="612" name="BAR55\Library\Library-Endowment Funds 3-40180" tableColumnId="407"/>
      <queryTableField id="613" name="BAR55\Acad Aff\Acad Aff-Endowment Funds 3-40180" tableColumnId="408"/>
      <queryTableField id="614" name="BAR55\VPEM\VPEM-Endowment Funds 3-40180" tableColumnId="409"/>
      <queryTableField id="615" name="BAR55\VPSA\VPSA-Endowment Funds 3-40180" tableColumnId="410"/>
      <queryTableField id="616" name="BAR55\VPAF\VPAF-Endowment Funds 3-40180" tableColumnId="411"/>
      <queryTableField id="617" name="BAR55\VPCA\VPCA-Endowment Funds 3-40180" tableColumnId="412"/>
      <queryTableField id="618" name="BAR55\VPISD\VPISD-Endowment Funds 3-40180" tableColumnId="413"/>
      <queryTableField id="619" name="BAR55\President\President-Endowment Funds 3-40180" tableColumnId="414"/>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ExternalData_1" connectionId="1" xr16:uid="{4DD11562-FA89-48F1-8B48-35F2B7D6772B}" autoFormatId="16" applyNumberFormats="0" applyBorderFormats="0" applyFontFormats="0" applyPatternFormats="0" applyAlignmentFormats="0" applyWidthHeightFormats="0">
  <queryTableRefresh nextId="68">
    <queryTableFields count="20">
      <queryTableField id="17" name="BusinessUnit" tableColumnId="17"/>
      <queryTableField id="3" name="Division" tableColumnId="3"/>
      <queryTableField id="16" name="Account Name" tableColumnId="16"/>
      <queryTableField id="25" name="Dept" tableColumnId="6"/>
      <queryTableField id="22" name="AccountName&amp;Dept" tableColumnId="1"/>
      <queryTableField id="23" name="Budget/exp account" tableColumnId="4"/>
      <queryTableField id="24" name="Account Descr" tableColumnId="5"/>
      <queryTableField id="26" name="Dept Descr" tableColumnId="7"/>
      <queryTableField id="8" name="Fund Code" tableColumnId="8"/>
      <queryTableField id="9" name="Major Purpose" tableColumnId="9"/>
      <queryTableField id="10" name="Operating Unit" tableColumnId="10"/>
      <queryTableField id="11" name="Program Code" tableColumnId="11"/>
      <queryTableField id="27" name="Program Descr" tableColumnId="12"/>
      <queryTableField id="13" name="Funding Source" tableColumnId="13"/>
      <queryTableField id="14" name="Funding Source Descr" tableColumnId="14"/>
      <queryTableField id="15" name="Special Initiatives" tableColumnId="15"/>
      <queryTableField id="2" name="Business Unit" tableColumnId="2"/>
      <queryTableField id="28" name="Rollup" tableColumnId="18"/>
      <queryTableField id="29" name="Budget Account" tableColumnId="19"/>
      <queryTableField id="30" name="PS/OTPS" tableColumnId="20"/>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ExternalData_1" connectionId="11" xr16:uid="{00000000-0016-0000-0500-000000000000}" autoFormatId="0" applyNumberFormats="0" applyBorderFormats="0" applyFontFormats="1" applyPatternFormats="1" applyAlignmentFormats="0" applyWidthHeightFormats="0">
  <queryTableRefresh preserveSortFilterLayout="0" nextId="2">
    <queryTableFields count="1">
      <queryTableField id="1" name="Column1" tableColumnId="2"/>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ExternalData_1" connectionId="12" xr16:uid="{00000000-0016-0000-0600-000001000000}" autoFormatId="0" applyNumberFormats="0" applyBorderFormats="0" applyFontFormats="1" applyPatternFormats="1" applyAlignmentFormats="0" applyWidthHeightFormats="0">
  <queryTableRefresh preserveSortFilterLayout="0" nextId="3">
    <queryTableFields count="2">
      <queryTableField id="1" name="BAR55" tableColumnId="3"/>
      <queryTableField id="2" name="BAR55-Exe" tableColumnId="4"/>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ExternalData_1" connectionId="13" xr16:uid="{00000000-0016-0000-0700-000002000000}" autoFormatId="0" applyNumberFormats="0" applyBorderFormats="0" applyFontFormats="1" applyPatternFormats="1" applyAlignmentFormats="0" applyWidthHeightFormats="0">
  <queryTableRefresh preserveSortFilterLayout="0" nextId="14">
    <queryTableFields count="13">
      <queryTableField id="1" name="BAR55\ZSB" tableColumnId="14"/>
      <queryTableField id="2" name="BAR55\VPAF" tableColumnId="15"/>
      <queryTableField id="3" name="BAR55\WSAS" tableColumnId="16"/>
      <queryTableField id="4" name="BAR55-Exe\ZSB" tableColumnId="17"/>
      <queryTableField id="5" name="BAR55\Library" tableColumnId="18"/>
      <queryTableField id="6" name="BAR55\Acad Aff" tableColumnId="19"/>
      <queryTableField id="7" name="BAR55-Exe\MSPIA" tableColumnId="20"/>
      <queryTableField id="8" name="BAR55\MSPIA" tableColumnId="21"/>
      <queryTableField id="9" name="BAR55\VPEM" tableColumnId="22"/>
      <queryTableField id="10" name="BAR55\VPSA" tableColumnId="23"/>
      <queryTableField id="11" name="BAR55\VPCA" tableColumnId="24"/>
      <queryTableField id="12" name="BAR55\VPISD" tableColumnId="25"/>
      <queryTableField id="13" name="BAR55\President" tableColumnId="2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2.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28AA41CD-B96A-44EE-B2ED-F9CE0CEE6FC7}" name="Level_4" displayName="Level_4" ref="A1:BT19" tableType="queryTable" totalsRowShown="0">
  <autoFilter ref="A1:BT19" xr:uid="{28AA41CD-B96A-44EE-B2ED-F9CE0CEE6FC7}"/>
  <tableColumns count="72">
    <tableColumn id="344" xr3:uid="{EE40C665-3EBB-40EB-AFE3-32D529D2B1BA}" uniqueName="344" name="BAR55\ZSB\ZSB-SWUFE 3+1 - Chengdu China-40143" queryTableFieldId="549"/>
    <tableColumn id="345" xr3:uid="{149D035F-0086-4E63-9E46-F73FEB2D3921}" uniqueName="345" name="BAR55\ZSB\ZSB-ZSB Exe-Prog Funded Act.-40311" queryTableFieldId="550"/>
    <tableColumn id="346" xr3:uid="{744DDE43-0D03-4B3C-94B9-0AF31806BEAE}" uniqueName="346" name="BAR55\ZSB\ZSB-ZSB Glob-Prog Funded Act.-40312" queryTableFieldId="551"/>
    <tableColumn id="391" xr3:uid="{DBC972BA-BC9E-479C-BA1B-BDBFC7719311}" uniqueName="391" name="BAR55\VPAF\VPAF-Exchange Account-40282" queryTableFieldId="596"/>
    <tableColumn id="351" xr3:uid="{A4EE35A9-CD44-48A8-A274-CE107A208A63}" uniqueName="351" name="BAR55\WSAS\WSAS-SWUFE - WSAS-40212" queryTableFieldId="556"/>
    <tableColumn id="352" xr3:uid="{018D7A88-E7DE-4EE0-B44B-E3D48C184FB2}" uniqueName="352" name="BAR55\ZSB\ZSB-Economics Dept.-Microstructure-40100" queryTableFieldId="557"/>
    <tableColumn id="358" xr3:uid="{C16B891F-CAE8-4571-AD7A-D87D1D068DF1}" uniqueName="358" name="BAR55\ZSB\ZSB-SWUFE PhD Program-40133" queryTableFieldId="563"/>
    <tableColumn id="353" xr3:uid="{F2744B03-A62F-497D-90E0-8E812FE133B6}" uniqueName="353" name="BAR55-Exe\ZSB\ZSB-Global Graduate Programs-40340" queryTableFieldId="558"/>
    <tableColumn id="347" xr3:uid="{1405B9AC-B173-47D7-AFB0-0C15059E25F5}" uniqueName="347" name="BAR55\WSAS\WSAS-Master Financial Engineering-40207" queryTableFieldId="552"/>
    <tableColumn id="348" xr3:uid="{0881AD60-11E2-42D0-97A0-A8DD1015D360}" uniqueName="348" name="BAR55\ZSB\ZSB-RZicklin Center Corp Integrity-40124" queryTableFieldId="553"/>
    <tableColumn id="349" xr3:uid="{58C7F820-59CB-4171-BE19-AFD45F6B135B}" uniqueName="349" name="BAR55\ZSB\ZSB-Schwartz Faculty Activity-40129" queryTableFieldId="554"/>
    <tableColumn id="350" xr3:uid="{39430D94-6172-4F9E-8B99-578065B4A24C}" uniqueName="350" name="BAR55\ZSB\ZSB-Non-Exe/Global Marketing Expns-40140" queryTableFieldId="555"/>
    <tableColumn id="359" xr3:uid="{F94E3863-C037-4BED-BD49-55B6B9966F3F}" uniqueName="359" name="BAR55\ZSB\ZSB-Online Business School Program-40153" queryTableFieldId="564"/>
    <tableColumn id="354" xr3:uid="{EA9C7D92-D545-40A1-BCE7-1909C2030587}" uniqueName="354" name="BAR55\WSAS\WSAS-ENG 2100 Readers-40214" queryTableFieldId="559"/>
    <tableColumn id="392" xr3:uid="{2A129345-0C02-4612-BDEE-1BE935FA4648}" uniqueName="392" name="BAR55\VPAF\VPAF-Administrative Management-40042" queryTableFieldId="597"/>
    <tableColumn id="355" xr3:uid="{B73E46EA-576E-4C7A-B839-D42C236675CD}" uniqueName="355" name="BAR55\WSAS\WSAS-Fine &amp; Prfrmg Arts Ticket Incm-40206" queryTableFieldId="560"/>
    <tableColumn id="374" xr3:uid="{3DA68422-D173-4E83-8D4D-FBB5BF7A67FB}" uniqueName="374" name="BAR55\Library\Library-Library, Friends of-40252" queryTableFieldId="579"/>
    <tableColumn id="375" xr3:uid="{9705C526-9BBA-4045-B95F-EE57C2127E03}" uniqueName="375" name="BAR55\Library\Library-Library Miscellaneous-40253" queryTableFieldId="580"/>
    <tableColumn id="376" xr3:uid="{171003DE-1C9B-4D15-AD49-A957F82F0C6A}" uniqueName="376" name="BAR55\Library\Library-Library Corporation-40254" queryTableFieldId="581"/>
    <tableColumn id="365" xr3:uid="{58EB0DD4-A42C-435C-8739-922E133BF49A}" uniqueName="365" name="BAR55\ZSB\ZSB-Newman Real Estate Institute-40128" queryTableFieldId="570"/>
    <tableColumn id="357" xr3:uid="{65258456-E7ED-4A51-A542-652C7068D31B}" uniqueName="357" name="BAR55\ZSB\ZSB-Sigma Iota Epsilon-40106" queryTableFieldId="562"/>
    <tableColumn id="377" xr3:uid="{B8990C94-4B45-42C1-8209-43B9C7453507}" uniqueName="377" name="BAR55\Acad Aff\Acad Aff-Schwartz Communication Inst.-40022" queryTableFieldId="582"/>
    <tableColumn id="356" xr3:uid="{18EE46B4-AE38-4877-B8D5-EE37B12AEA3D}" uniqueName="356" name="BAR55-Exe\MSPIA\MSPIA-Executive MPA-40330" queryTableFieldId="561"/>
    <tableColumn id="361" xr3:uid="{C52C293F-CA86-4309-83DB-BCD037EB0B14}" uniqueName="361" name="BAR55\MSPIA\MSPIA-Dean Marxe School-40230" queryTableFieldId="566"/>
    <tableColumn id="390" xr3:uid="{B6793054-40C7-42EB-B5F6-E181736C7F1C}" uniqueName="390" name="BAR55\VPAF\VPAF-Controller's Office-40041" queryTableFieldId="595"/>
    <tableColumn id="360" xr3:uid="{E608A216-2653-4381-A79E-24E8F3CBF6A3}" uniqueName="360" name="BAR55\VPEM\VPEM-Academic Support Services-40061" queryTableFieldId="565"/>
    <tableColumn id="362" xr3:uid="{6BE18A91-A1E0-4B5D-B276-9407823032FE}" uniqueName="362" name="BAR55\WSAS\WSAS-Baruch Performing Arts Center-40203" queryTableFieldId="567"/>
    <tableColumn id="363" xr3:uid="{D0977E50-3D4A-4ED7-A668-DCF05002DD24}" uniqueName="363" name="BAR55\WSAS\WSAS-BPAC Ticket Income-40204" queryTableFieldId="568"/>
    <tableColumn id="364" xr3:uid="{36252894-D083-4CF2-B921-C1E02362CBF9}" uniqueName="364" name="BAR55\WSAS\WSAS-Concessions/Merchandise Income-40213" queryTableFieldId="569"/>
    <tableColumn id="382" xr3:uid="{CCE8D13E-F1F0-42CA-8143-DF8441D5204B}" uniqueName="382" name="BAR55\VPEM\VPEM-SWUFE--EM Support Services-40063" queryTableFieldId="587"/>
    <tableColumn id="386" xr3:uid="{4E853C4D-9CD5-4B87-A723-AB8AA6B021A7}" uniqueName="386" name="BAR55\VPEM\VPEM-Pell Admin/Enrollment Services-40060" queryTableFieldId="591"/>
    <tableColumn id="378" xr3:uid="{44B2F8DC-3762-4BC3-9B99-986466840B2E}" uniqueName="378" name="BAR55\VPSA\VPSA-Athletic Swimming Program-40081" queryTableFieldId="583"/>
    <tableColumn id="379" xr3:uid="{47042C26-CCDC-42AB-B368-662C85D70E2B}" uniqueName="379" name="BAR55\VPSA\VPSA-Athletics &amp; Recreation Complex-40083" queryTableFieldId="584"/>
    <tableColumn id="366" xr3:uid="{8C72785F-844B-4EAA-B7ED-CCD40C402049}" uniqueName="366" name="BAR55\ZSB\ZSB-Subotnick Center-40118" queryTableFieldId="571"/>
    <tableColumn id="383" xr3:uid="{43AFF0C4-D998-4B6B-9E1E-DF1CC2A94977}" uniqueName="383" name="BAR55\VPSA\VPSA-Student Affairs Division-40086" queryTableFieldId="588"/>
    <tableColumn id="384" xr3:uid="{3945680C-6821-43AA-8A33-30681C05B07F}" uniqueName="384" name="BAR55\VPSA\VPSA-Administrative Overhead-40003" queryTableFieldId="589"/>
    <tableColumn id="385" xr3:uid="{E7AE89AA-3C7A-467C-BEB3-B98AFA8CB4B7}" uniqueName="385" name="BAR55\VPSA\VPSA-Student Life-40085" queryTableFieldId="590"/>
    <tableColumn id="387" xr3:uid="{CB3562AC-2360-4CFE-AD1C-359FDCE9A466}" uniqueName="387" name="BAR55\Acad Aff\Acad Aff-Career Services-40082" queryTableFieldId="592"/>
    <tableColumn id="367" xr3:uid="{5A8BAF13-F467-4B3A-AB6C-3CD418AA4B46}" uniqueName="367" name="BAR55\ZSB\ZSB-Weissman Center Intntnl Prgrm-40117" queryTableFieldId="572"/>
    <tableColumn id="389" xr3:uid="{7E0EA2E3-C2E1-4C59-9AA4-CE8BA8D79BFE}" uniqueName="389" name="BAR55\VPSA\VPSA-Students w/ Disabilities Srvcs-40084" queryTableFieldId="594"/>
    <tableColumn id="368" xr3:uid="{0CFE5383-7936-47F4-A94E-7C6DE4255C2E}" uniqueName="368" name="BAR55\WSAS\WSAS-Mishkin Art Gallery-40210" queryTableFieldId="573"/>
    <tableColumn id="369" xr3:uid="{30E8B0D4-C435-43A6-B5B1-B5270F9FAEC8}" uniqueName="369" name="BAR55-Exe\ZSB\ZSB-Executive MBA-40300" queryTableFieldId="574"/>
    <tableColumn id="370" xr3:uid="{245A6BE0-BECF-494A-8346-AEBD41F6A56D}" uniqueName="370" name="BAR55-Exe\ZSB\ZSB-Executive MS Finance-40301" queryTableFieldId="575"/>
    <tableColumn id="371" xr3:uid="{BA7FF801-51AD-4C97-ADE8-CE787F7B4524}" uniqueName="371" name="BAR55-Exe\ZSB\ZSB-Executive Business DBA-40305" queryTableFieldId="576"/>
    <tableColumn id="372" xr3:uid="{2617C22A-F239-4BC4-9B59-C8D144DB7B90}" uniqueName="372" name="BAR55-Exe\ZSB\ZSB-Executive MS HR Management-40308" queryTableFieldId="577"/>
    <tableColumn id="373" xr3:uid="{15FFD47B-CF97-407F-8509-560C8220ECC0}" uniqueName="373" name="BAR55\ZSB\ZSB-Exe MBA Healthcare Admin-40309" queryTableFieldId="578"/>
    <tableColumn id="388" xr3:uid="{4AC92C4C-25AB-4902-841E-AAEFB1089D11}" uniqueName="388" name="BAR55\WSAS\WSAS-Graduate Career Service WSAS-40211" queryTableFieldId="593"/>
    <tableColumn id="380" xr3:uid="{0DD25F6B-DB1F-4C6F-A85C-7B91FA3CFC7B}" uniqueName="380" name="BAR55\ZSB\ZSB-Graduate Programs-40127" queryTableFieldId="585"/>
    <tableColumn id="381" xr3:uid="{AD0226B0-4F0A-4F60-8EC1-CE3504822207}" uniqueName="381" name="BAR55\ZSB\ZSB-Dean's Honors Ceremony-40110" queryTableFieldId="586"/>
    <tableColumn id="393" xr3:uid="{041E869B-950F-4EF0-8748-DFBC2792D4D6}" uniqueName="393" name="BAR55\VPAF\VPAF-Conference Center-40040" queryTableFieldId="598"/>
    <tableColumn id="394" xr3:uid="{D3232706-E54D-4F98-A077-D78A9AFCCED6}" uniqueName="394" name="BAR55\VPCA\VPCA-Alumni Events-40012" queryTableFieldId="599"/>
    <tableColumn id="395" xr3:uid="{1135001C-56B1-4666-AF8F-24EB29ACBEFE}" uniqueName="395" name="BAR55\VPCA\VPCA-Real Estate Club-40014" queryTableFieldId="600"/>
    <tableColumn id="396" xr3:uid="{3ADE4C63-8388-4338-AC2F-727E874D3329}" uniqueName="396" name="BAR55\VPISD\VPISD-BCTC Media Support-40255" queryTableFieldId="601"/>
    <tableColumn id="397" xr3:uid="{D69EB1CF-D4DA-4EE0-B204-CAC893834283}" uniqueName="397" name="BAR55\VPISD\VPISD-BCTC Hardware Replacement-40256" queryTableFieldId="602"/>
    <tableColumn id="398" xr3:uid="{01010B7F-E313-4186-8577-62A9D95872A7}" uniqueName="398" name="BAR55\WSAS\WSAS-Dean Weissman School-40200" queryTableFieldId="603"/>
    <tableColumn id="399" xr3:uid="{CABE1EA3-B88F-421A-A974-D8044D3AEF1D}" uniqueName="399" name="BAR55\President\President-Legal Office-40004" queryTableFieldId="604"/>
    <tableColumn id="400" xr3:uid="{2AE3015B-A893-462D-9FBD-A072C14FE691}" uniqueName="400" name="BAR55\President\President-CUNY Additional Resources-40005" queryTableFieldId="605"/>
    <tableColumn id="401" xr3:uid="{98524E68-EBB8-453D-9122-9F7551DD0EB0}" uniqueName="401" name="BAR55\President\President-Administrative Overhead-40003" queryTableFieldId="606"/>
    <tableColumn id="402" xr3:uid="{CEFC6C5E-E8F2-4E27-8BB2-DBB3F42E7E24}" uniqueName="402" name="BAR55\Acad Aff\Acad Aff-Provost-40021" queryTableFieldId="607"/>
    <tableColumn id="1" xr3:uid="{D7A9AFE8-ABFE-4F87-B880-419D7007D593}" uniqueName="1" name="BAR55\VPEM\VPEM-VA Reporting Fee-40064" queryTableFieldId="620"/>
    <tableColumn id="404" xr3:uid="{1CA48288-55F7-4F1F-818B-3B65ABC1D1DA}" uniqueName="404" name="BAR55\WSAS\WSAS-Endowment Funds 3-40180" queryTableFieldId="609"/>
    <tableColumn id="403" xr3:uid="{644185B6-709D-4248-8FC4-0CE861727756}" uniqueName="403" name="BAR55\ZSB\ZSB-Endowment Funds 3-40180" queryTableFieldId="608"/>
    <tableColumn id="405" xr3:uid="{FB42AC61-7F8E-4D52-A3BF-6E2F0DA4372A}" uniqueName="405" name="BAR55\ZSB\ZSB-Endowment Funds 4-40181" queryTableFieldId="610"/>
    <tableColumn id="406" xr3:uid="{FBCBA411-6FDB-4FC9-947F-1914E20AFE77}" uniqueName="406" name="BAR55\MSPIA\MSPIA-Endowment Funds 3-40180" queryTableFieldId="611"/>
    <tableColumn id="407" xr3:uid="{F434D3B2-2048-4AA2-BFFD-75997B601746}" uniqueName="407" name="BAR55\Library\Library-Endowment Funds 3-40180" queryTableFieldId="612"/>
    <tableColumn id="408" xr3:uid="{933B983A-C73D-460F-8A5F-D81C10C07F8E}" uniqueName="408" name="BAR55\Acad Aff\Acad Aff-Endowment Funds 3-40180" queryTableFieldId="613"/>
    <tableColumn id="409" xr3:uid="{97EA02E0-962D-460F-B525-2092BA717052}" uniqueName="409" name="BAR55\VPEM\VPEM-Endowment Funds 3-40180" queryTableFieldId="614"/>
    <tableColumn id="410" xr3:uid="{A3D33EF9-F012-4FD4-9B6B-2AF637A489AC}" uniqueName="410" name="BAR55\VPSA\VPSA-Endowment Funds 3-40180" queryTableFieldId="615"/>
    <tableColumn id="411" xr3:uid="{CD51583F-8717-48AA-BFC6-2241B601D0F5}" uniqueName="411" name="BAR55\VPAF\VPAF-Endowment Funds 3-40180" queryTableFieldId="616"/>
    <tableColumn id="412" xr3:uid="{6D214297-2397-469D-9979-C65FAEBA7EFA}" uniqueName="412" name="BAR55\VPCA\VPCA-Endowment Funds 3-40180" queryTableFieldId="617"/>
    <tableColumn id="413" xr3:uid="{3A924846-4259-406C-A127-316A55E40F2F}" uniqueName="413" name="BAR55\VPISD\VPISD-Endowment Funds 3-40180" queryTableFieldId="618"/>
    <tableColumn id="414" xr3:uid="{127D9EEA-E0CB-419D-B26C-5F20FB4E97DC}" uniqueName="414" name="BAR55\President\President-Endowment Funds 3-40180" queryTableFieldId="61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C8FD66FA-20AC-42F8-9CE2-963B26773C61}" name="MasterData" displayName="MasterData" ref="A1:T156" tableType="queryTable" totalsRowShown="0" headerRowDxfId="19">
  <autoFilter ref="A1:T156" xr:uid="{C8FD66FA-20AC-42F8-9CE2-963B26773C61}"/>
  <tableColumns count="20">
    <tableColumn id="17" xr3:uid="{1128FD6F-71C3-4425-A37A-E828EE041B87}" uniqueName="17" name="BusinessUnit" queryTableFieldId="17" dataDxfId="18"/>
    <tableColumn id="3" xr3:uid="{8B8EF43C-36A1-44D2-86A4-E1DB106F1A0E}" uniqueName="3" name="Division" queryTableFieldId="3" dataDxfId="17"/>
    <tableColumn id="16" xr3:uid="{AF0EA688-AE71-4A5B-BF2A-52353DAFB43B}" uniqueName="16" name="Account Name" queryTableFieldId="16" dataDxfId="16"/>
    <tableColumn id="6" xr3:uid="{4F0E9833-E249-4C99-BE2B-8BD3CAFC4620}" uniqueName="6" name="Dept" queryTableFieldId="25" dataDxfId="15"/>
    <tableColumn id="1" xr3:uid="{4A2522B8-8F7F-4841-8F67-C07950F8CF64}" uniqueName="1" name="AccountName&amp;Dept" queryTableFieldId="22"/>
    <tableColumn id="4" xr3:uid="{ED484F4A-1A0B-406E-B295-C7CD72F9F4FF}" uniqueName="4" name="Budget/exp account" queryTableFieldId="23" dataDxfId="14"/>
    <tableColumn id="5" xr3:uid="{61686FA5-79E3-4AB7-B483-7B6A023F85DE}" uniqueName="5" name="Account Descr" queryTableFieldId="24" dataDxfId="13"/>
    <tableColumn id="7" xr3:uid="{2FB02753-9213-4631-B092-C64B75FD862D}" uniqueName="7" name="Dept Descr" queryTableFieldId="26" dataDxfId="12"/>
    <tableColumn id="8" xr3:uid="{43497D54-1755-429E-BD53-81C599AAE5EF}" uniqueName="8" name="Fund Code" queryTableFieldId="8" dataDxfId="11"/>
    <tableColumn id="9" xr3:uid="{B4BF0133-0229-4CB7-B542-9E38D985F37F}" uniqueName="9" name="Major Purpose" queryTableFieldId="9" dataDxfId="10"/>
    <tableColumn id="10" xr3:uid="{F5AA6262-57C9-49A2-8753-DEE29B4702D6}" uniqueName="10" name="Operating Unit" queryTableFieldId="10" dataDxfId="9"/>
    <tableColumn id="11" xr3:uid="{23EF7D09-1E26-4A9A-BA47-4C8CAA4161D2}" uniqueName="11" name="Program Code" queryTableFieldId="11" dataDxfId="8"/>
    <tableColumn id="12" xr3:uid="{C87C72BB-BD10-412B-84A5-5ECED984C728}" uniqueName="12" name="Program Descr" queryTableFieldId="27" dataDxfId="7"/>
    <tableColumn id="13" xr3:uid="{018B0B15-8F89-495A-935E-3BFB4943BBF7}" uniqueName="13" name="Funding Source" queryTableFieldId="13" dataDxfId="6"/>
    <tableColumn id="14" xr3:uid="{DFDEE1D3-E415-4DD3-BF0C-D2C068E473AD}" uniqueName="14" name="Funding Source Descr" queryTableFieldId="14" dataDxfId="5"/>
    <tableColumn id="15" xr3:uid="{F2BBD6D5-10AB-4ACD-B3CA-C555ABFC82A0}" uniqueName="15" name="Special Initiatives" queryTableFieldId="15" dataDxfId="4"/>
    <tableColumn id="2" xr3:uid="{C8BAA648-8902-4944-BB59-B8F501835A21}" uniqueName="2" name="Business Unit" queryTableFieldId="2" dataDxfId="3"/>
    <tableColumn id="18" xr3:uid="{0F243493-43EF-4AC3-AABE-FD2CF7EE275B}" uniqueName="18" name="Rollup" queryTableFieldId="28" dataDxfId="2"/>
    <tableColumn id="19" xr3:uid="{94BB0198-2D1C-4662-85D2-DDD949FD0FA1}" uniqueName="19" name="Budget Account" queryTableFieldId="29" dataDxfId="1"/>
    <tableColumn id="20" xr3:uid="{AE21C0D3-6DB4-449C-88D4-829D7FB09F19}" uniqueName="20" name="PS/OTPS" queryTableFieldId="30" dataDxfId="0"/>
  </tableColumns>
  <tableStyleInfo name="TableStyleMedium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outdatedsrc" displayName="outdatedsrc" ref="A1:T95" totalsRowShown="0">
  <autoFilter ref="A1:T95" xr:uid="{00000000-0009-0000-0100-000001000000}"/>
  <tableColumns count="20">
    <tableColumn id="1" xr3:uid="{00000000-0010-0000-0000-000001000000}" name="Business Unit"/>
    <tableColumn id="2" xr3:uid="{00000000-0010-0000-0000-000002000000}" name="Division"/>
    <tableColumn id="3" xr3:uid="{00000000-0010-0000-0000-000003000000}" name="New Account Name (Division, Program Descr, Program Code)"/>
    <tableColumn id="4" xr3:uid="{00000000-0010-0000-0000-000004000000}" name="Ledger"/>
    <tableColumn id="5" xr3:uid="{00000000-0010-0000-0000-000005000000}" name="Fund"/>
    <tableColumn id="6" xr3:uid="{00000000-0010-0000-0000-000006000000}" name="use for Vlookup Division"/>
    <tableColumn id="7" xr3:uid="{00000000-0010-0000-0000-000007000000}" name="CUNYFIRST GL Dept Code"/>
    <tableColumn id="8" xr3:uid="{00000000-0010-0000-0000-000008000000}" name="CUNYFIRST GL Dept. Description                     (University Shared)"/>
    <tableColumn id="9" xr3:uid="{00000000-0010-0000-0000-000009000000}" name="CUNYFIRST HCM Dept Code"/>
    <tableColumn id="10" xr3:uid="{00000000-0010-0000-0000-00000A000000}" name="CUNYFIRST HCM Dept Description"/>
    <tableColumn id="11" xr3:uid="{00000000-0010-0000-0000-00000B000000}" name="Major Purpose"/>
    <tableColumn id="12" xr3:uid="{00000000-0010-0000-0000-00000C000000}" name="Major Purpose Descr"/>
    <tableColumn id="13" xr3:uid="{00000000-0010-0000-0000-00000D000000}" name="Operating Unit "/>
    <tableColumn id="14" xr3:uid="{00000000-0010-0000-0000-00000E000000}" name="Opearting Unit Descr"/>
    <tableColumn id="15" xr3:uid="{00000000-0010-0000-0000-00000F000000}" name="Program "/>
    <tableColumn id="16" xr3:uid="{00000000-0010-0000-0000-000010000000}" name="Program Code Descr"/>
    <tableColumn id="17" xr3:uid="{00000000-0010-0000-0000-000011000000}" name="Funding Source"/>
    <tableColumn id="18" xr3:uid="{00000000-0010-0000-0000-000012000000}" name="Funding Source Descr"/>
    <tableColumn id="19" xr3:uid="{00000000-0010-0000-0000-000013000000}" name="Special Initiatives "/>
    <tableColumn id="20" xr3:uid="{00000000-0010-0000-0000-000014000000}" name=" Special Initiatives Descr"/>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Level_1" displayName="Level_1" ref="A1:A3" tableType="queryTable" totalsRowShown="0">
  <autoFilter ref="A1:A3" xr:uid="{00000000-000C-0000-FFFF-FFFF01000000}"/>
  <sortState xmlns:xlrd2="http://schemas.microsoft.com/office/spreadsheetml/2017/richdata2" ref="A2:A4">
    <sortCondition ref="A1:A4"/>
  </sortState>
  <tableColumns count="1">
    <tableColumn id="2" xr3:uid="{6D5EE1FB-4B3D-4676-AA32-103394DF6954}" uniqueName="2" name="Column1" queryTableFieldId="1"/>
  </tableColumns>
  <tableStyleInfo name="TableStyleMedium7"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Level_2" displayName="Level_2" ref="A1:B12" tableType="queryTable" totalsRowShown="0">
  <autoFilter ref="A1:B12" xr:uid="{00000000-000C-0000-FFFF-FFFF02000000}"/>
  <tableColumns count="2">
    <tableColumn id="3" xr3:uid="{991B16D1-B566-407B-A1A4-86A8AD094563}" uniqueName="3" name="BAR55" queryTableFieldId="1"/>
    <tableColumn id="4" xr3:uid="{D9726487-6069-4DAC-858A-FE63C3BE6C35}" uniqueName="4" name="BAR55-Exe" queryTableFieldId="2"/>
  </tableColumns>
  <tableStyleInfo name="TableStyleMedium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Level_3" displayName="Level_3" ref="A1:M19" tableType="queryTable" totalsRowShown="0">
  <autoFilter ref="A1:M19" xr:uid="{00000000-000C-0000-FFFF-FFFF03000000}"/>
  <tableColumns count="13">
    <tableColumn id="14" xr3:uid="{C934E8B1-EEDF-42BB-AE6F-2AC1B273BD60}" uniqueName="14" name="BAR55\ZSB" queryTableFieldId="1"/>
    <tableColumn id="15" xr3:uid="{04E44367-7A05-43AB-9435-A904C1D5FC10}" uniqueName="15" name="BAR55\VPAF" queryTableFieldId="2"/>
    <tableColumn id="16" xr3:uid="{60DF741B-D8AA-4867-AC3C-CDBC73E7B98E}" uniqueName="16" name="BAR55\WSAS" queryTableFieldId="3"/>
    <tableColumn id="17" xr3:uid="{984ABF08-7C5A-4940-AB4A-08C3467AEA2F}" uniqueName="17" name="BAR55-Exe\ZSB" queryTableFieldId="4"/>
    <tableColumn id="18" xr3:uid="{3E4E5DC6-53BA-4D81-A9AE-00F37CF92FAE}" uniqueName="18" name="BAR55\Library" queryTableFieldId="5"/>
    <tableColumn id="19" xr3:uid="{5298042E-3674-4F44-B872-34EBDA051463}" uniqueName="19" name="BAR55\Acad Aff" queryTableFieldId="6"/>
    <tableColumn id="20" xr3:uid="{9EA1EF3C-AEAC-41B6-A064-69CC6477F1C3}" uniqueName="20" name="BAR55-Exe\MSPIA" queryTableFieldId="7"/>
    <tableColumn id="21" xr3:uid="{02056F2E-FEBD-4AE6-81EA-3045366FD127}" uniqueName="21" name="BAR55\MSPIA" queryTableFieldId="8"/>
    <tableColumn id="22" xr3:uid="{042F8587-8CBF-4E9A-A0B8-F3C23847558D}" uniqueName="22" name="BAR55\VPEM" queryTableFieldId="9"/>
    <tableColumn id="23" xr3:uid="{8918672B-BC4D-4CB8-B664-2AA20240F827}" uniqueName="23" name="BAR55\VPSA" queryTableFieldId="10"/>
    <tableColumn id="24" xr3:uid="{D96C40A2-3826-403E-95C8-DBCB327CA668}" uniqueName="24" name="BAR55\VPCA" queryTableFieldId="11"/>
    <tableColumn id="25" xr3:uid="{048DB56E-ECF9-4717-999B-D5166B07FC24}" uniqueName="25" name="BAR55\VPISD" queryTableFieldId="12"/>
    <tableColumn id="26" xr3:uid="{0C9DDE7D-56EA-4C22-91A2-29D476BA5301}" uniqueName="26" name="BAR55\President" queryTableFieldId="13"/>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table" Target="../tables/table2.xml"/></Relationships>
</file>

<file path=xl/worksheets/_rels/sheet6.xml.rels><?xml version="1.0" encoding="UTF-8" standalone="yes"?>
<Relationships xmlns="http://schemas.openxmlformats.org/package/2006/relationships"><Relationship Id="rId1" Type="http://schemas.openxmlformats.org/officeDocument/2006/relationships/table" Target="../tables/table3.xml"/></Relationships>
</file>

<file path=xl/worksheets/_rels/sheet8.xml.rels><?xml version="1.0" encoding="UTF-8" standalone="yes"?>
<Relationships xmlns="http://schemas.openxmlformats.org/package/2006/relationships"><Relationship Id="rId1" Type="http://schemas.openxmlformats.org/officeDocument/2006/relationships/table" Target="../tables/table4.xml"/></Relationships>
</file>

<file path=xl/worksheets/_rels/sheet9.xml.rels><?xml version="1.0" encoding="UTF-8" standalone="yes"?>
<Relationships xmlns="http://schemas.openxmlformats.org/package/2006/relationships"><Relationship Id="rId1" Type="http://schemas.openxmlformats.org/officeDocument/2006/relationships/table" Target="../tables/table5.xml"/></Relationships>
</file>

<file path=xl/worksheets/_rels/sheet10.xml.rels><?xml version="1.0" encoding="UTF-8" standalone="yes"?>
<Relationships xmlns="http://schemas.openxmlformats.org/package/2006/relationships"><Relationship Id="rId1" Type="http://schemas.openxmlformats.org/officeDocument/2006/relationships/table" Target="../tables/table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9E63D2-6B2E-449C-8291-150FA23A8AFB}">
  <sheetPr codeName="Sheet9"/>
  <dimension ref="A1"/>
  <sheetViews>
    <sheetView topLeftCell="A16" workbookViewId="0"/>
  </sheetViews>
  <sheetFormatPr defaultColWidth="9.140625" defaultRowHeight="15" x14ac:dyDescent="0.25"/>
  <cols>
    <col min="1" max="16384" width="9.140625" style="2"/>
  </cols>
  <sheetData/>
  <sheetProtection algorithmName="SHA-512" hashValue="XmaWRz7G39ofuvw0FL95luisMqGvoC/OLGXee+Si7PLxmMqREs21VXs0VcgCgUJvq7qGf4zt4SMOBmXNF4Fw9Q==" saltValue="P4ska5IcsWZm+fMM5P/A0A=="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R55"/>
  <sheetViews>
    <sheetView topLeftCell="A34" workbookViewId="0"/>
  </sheetViews>
  <sheetFormatPr defaultRowHeight="15" x14ac:dyDescent="0.25"/>
  <cols>
    <col min="2" max="2" width="16.7109375" customWidth="1"/>
    <col min="5" max="5" width="31.28515625" bestFit="1" customWidth="1"/>
    <col min="6" max="6" width="15.42578125" customWidth="1"/>
    <col min="7" max="7" width="18" customWidth="1"/>
    <col min="14" max="14" width="13" customWidth="1"/>
    <col min="15" max="15" width="19.5703125" customWidth="1"/>
    <col min="16" max="16" width="12.28515625" customWidth="1"/>
    <col min="17" max="17" width="9.140625" hidden="1" customWidth="1"/>
  </cols>
  <sheetData>
    <row r="1" spans="1:18" ht="22.5" x14ac:dyDescent="0.3">
      <c r="A1" s="141"/>
      <c r="B1" s="269" t="s">
        <v>0</v>
      </c>
      <c r="C1" s="269"/>
      <c r="D1" s="269"/>
      <c r="E1" s="269"/>
      <c r="F1" s="269"/>
      <c r="G1" s="269"/>
      <c r="H1" s="269"/>
      <c r="I1" s="269"/>
      <c r="J1" s="269"/>
      <c r="K1" s="269"/>
      <c r="L1" s="269"/>
      <c r="M1" s="269"/>
      <c r="N1" s="269"/>
      <c r="O1" s="269"/>
      <c r="P1" s="141"/>
      <c r="Q1" s="142"/>
      <c r="R1" s="142"/>
    </row>
    <row r="2" spans="1:18" ht="18.75" x14ac:dyDescent="0.3">
      <c r="A2" s="141"/>
      <c r="B2" s="270" t="s">
        <v>1</v>
      </c>
      <c r="C2" s="270"/>
      <c r="D2" s="270"/>
      <c r="E2" s="270"/>
      <c r="F2" s="270"/>
      <c r="G2" s="270"/>
      <c r="H2" s="270"/>
      <c r="I2" s="270"/>
      <c r="J2" s="270"/>
      <c r="K2" s="270"/>
      <c r="L2" s="270"/>
      <c r="M2" s="270"/>
      <c r="N2" s="270"/>
      <c r="O2" s="270"/>
      <c r="P2" s="141"/>
      <c r="Q2" s="142"/>
      <c r="R2" s="142"/>
    </row>
    <row r="3" spans="1:18" ht="18.75" x14ac:dyDescent="0.3">
      <c r="A3" s="141"/>
      <c r="B3" s="270" t="s">
        <v>2</v>
      </c>
      <c r="C3" s="270"/>
      <c r="D3" s="270"/>
      <c r="E3" s="270"/>
      <c r="F3" s="270"/>
      <c r="G3" s="270"/>
      <c r="H3" s="270"/>
      <c r="I3" s="270"/>
      <c r="J3" s="270"/>
      <c r="K3" s="270"/>
      <c r="L3" s="270"/>
      <c r="M3" s="270"/>
      <c r="N3" s="270"/>
      <c r="O3" s="270"/>
      <c r="P3" s="141"/>
      <c r="Q3" s="142"/>
      <c r="R3" s="142"/>
    </row>
    <row r="4" spans="1:18" ht="23.25" customHeight="1" x14ac:dyDescent="0.25">
      <c r="A4" s="141"/>
      <c r="B4" s="173" t="s">
        <v>3</v>
      </c>
      <c r="C4" s="141"/>
      <c r="D4" s="141"/>
      <c r="E4" s="141"/>
      <c r="F4" s="141"/>
      <c r="G4" s="141"/>
      <c r="H4" s="141"/>
      <c r="I4" s="141"/>
      <c r="J4" s="141"/>
      <c r="K4" s="141"/>
      <c r="L4" s="141"/>
      <c r="M4" s="141"/>
      <c r="N4" s="141"/>
      <c r="O4" s="141"/>
      <c r="P4" s="141"/>
      <c r="Q4" s="142"/>
      <c r="R4" s="142"/>
    </row>
    <row r="5" spans="1:18" ht="13.5" customHeight="1" x14ac:dyDescent="0.3">
      <c r="A5" s="141"/>
      <c r="B5" s="143"/>
      <c r="C5" s="141"/>
      <c r="D5" s="141"/>
      <c r="E5" s="141"/>
      <c r="F5" s="141"/>
      <c r="G5" s="141"/>
      <c r="H5" s="141"/>
      <c r="I5" s="141"/>
      <c r="J5" s="141"/>
      <c r="K5" s="141"/>
      <c r="L5" s="141"/>
      <c r="M5" s="141"/>
      <c r="N5" s="141"/>
      <c r="O5" s="141"/>
      <c r="P5" s="141"/>
      <c r="Q5" s="142"/>
      <c r="R5" s="142"/>
    </row>
    <row r="6" spans="1:18" ht="19.5" thickBot="1" x14ac:dyDescent="0.35">
      <c r="A6" s="271" t="s">
        <v>4</v>
      </c>
      <c r="B6" s="272"/>
      <c r="C6" s="272"/>
      <c r="D6" s="144"/>
      <c r="E6" s="144"/>
      <c r="F6" s="141"/>
      <c r="G6" s="141"/>
      <c r="H6" s="141"/>
      <c r="I6" s="144"/>
      <c r="J6" s="144"/>
      <c r="K6" s="144"/>
      <c r="L6" s="273" t="s">
        <v>5</v>
      </c>
      <c r="M6" s="273"/>
      <c r="N6" s="273"/>
      <c r="O6" s="141"/>
      <c r="P6" s="141"/>
      <c r="Q6" s="142"/>
      <c r="R6" s="142"/>
    </row>
    <row r="7" spans="1:18" ht="16.5" thickBot="1" x14ac:dyDescent="0.3">
      <c r="A7" s="266" t="s">
        <v>6</v>
      </c>
      <c r="B7" s="267"/>
      <c r="C7" s="267"/>
      <c r="D7" s="268"/>
      <c r="E7" s="142"/>
      <c r="F7" s="141"/>
      <c r="G7" s="141"/>
      <c r="H7" s="141"/>
      <c r="I7" s="141"/>
      <c r="J7" s="141"/>
      <c r="K7" s="145"/>
      <c r="L7" s="266" t="s">
        <v>7</v>
      </c>
      <c r="M7" s="267"/>
      <c r="N7" s="267"/>
      <c r="O7" s="268"/>
      <c r="P7" s="141"/>
      <c r="Q7" s="142"/>
      <c r="R7" s="142"/>
    </row>
    <row r="8" spans="1:18" x14ac:dyDescent="0.25">
      <c r="A8" s="141"/>
      <c r="B8" s="141"/>
      <c r="C8" s="141"/>
      <c r="D8" s="141"/>
      <c r="E8" s="141"/>
      <c r="F8" s="141"/>
      <c r="G8" s="141"/>
      <c r="H8" s="141"/>
      <c r="I8" s="141"/>
      <c r="J8" s="141"/>
      <c r="K8" s="141"/>
      <c r="L8" s="141"/>
      <c r="M8" s="141"/>
      <c r="N8" s="141"/>
      <c r="O8" s="141"/>
      <c r="P8" s="141"/>
      <c r="Q8" s="142"/>
      <c r="R8" s="142"/>
    </row>
    <row r="9" spans="1:18" ht="19.5" thickBot="1" x14ac:dyDescent="0.35">
      <c r="A9" s="273" t="s">
        <v>8</v>
      </c>
      <c r="B9" s="273"/>
      <c r="C9" s="274" t="s">
        <v>9</v>
      </c>
      <c r="D9" s="274"/>
      <c r="E9" s="274"/>
      <c r="F9" s="274"/>
      <c r="G9" s="274"/>
      <c r="H9" s="274"/>
      <c r="I9" s="274"/>
      <c r="J9" s="274"/>
      <c r="K9" s="274"/>
      <c r="L9" s="273" t="s">
        <v>10</v>
      </c>
      <c r="M9" s="273"/>
      <c r="N9" s="275">
        <v>134</v>
      </c>
      <c r="O9" s="275"/>
      <c r="P9" s="141"/>
      <c r="Q9" s="142"/>
      <c r="R9" s="142"/>
    </row>
    <row r="10" spans="1:18" ht="18.75" x14ac:dyDescent="0.3">
      <c r="A10" s="146"/>
      <c r="B10" s="146"/>
      <c r="C10" s="141"/>
      <c r="D10" s="141"/>
      <c r="E10" s="141"/>
      <c r="F10" s="141"/>
      <c r="G10" s="141"/>
      <c r="H10" s="141"/>
      <c r="I10" s="141"/>
      <c r="J10" s="141"/>
      <c r="K10" s="142"/>
      <c r="L10" s="141"/>
      <c r="M10" s="141"/>
      <c r="N10" s="147" t="str">
        <f>IF(L7="Reimbursement", "Last 4 digits of your SSN"," ")</f>
        <v>Last 4 digits of your SSN</v>
      </c>
      <c r="O10" s="141"/>
      <c r="P10" s="141"/>
      <c r="Q10" s="142"/>
      <c r="R10" s="142"/>
    </row>
    <row r="11" spans="1:18" ht="19.5" thickBot="1" x14ac:dyDescent="0.35">
      <c r="A11" s="273" t="s">
        <v>11</v>
      </c>
      <c r="B11" s="273"/>
      <c r="C11" s="274" t="s">
        <v>12</v>
      </c>
      <c r="D11" s="274"/>
      <c r="E11" s="274"/>
      <c r="F11" s="274"/>
      <c r="G11" s="274"/>
      <c r="H11" s="274"/>
      <c r="I11" s="274"/>
      <c r="J11" s="274"/>
      <c r="K11" s="274"/>
      <c r="L11" s="274"/>
      <c r="M11" s="274"/>
      <c r="N11" s="274"/>
      <c r="O11" s="274"/>
      <c r="P11" s="141"/>
      <c r="Q11" s="142"/>
      <c r="R11" s="142"/>
    </row>
    <row r="12" spans="1:18" ht="18.75" x14ac:dyDescent="0.3">
      <c r="A12" s="146"/>
      <c r="B12" s="146"/>
      <c r="C12" s="141"/>
      <c r="D12" s="141"/>
      <c r="E12" s="141"/>
      <c r="F12" s="141"/>
      <c r="G12" s="141"/>
      <c r="H12" s="141"/>
      <c r="I12" s="141"/>
      <c r="J12" s="141"/>
      <c r="K12" s="141"/>
      <c r="L12" s="141"/>
      <c r="M12" s="141"/>
      <c r="N12" s="141"/>
      <c r="O12" s="141"/>
      <c r="P12" s="141"/>
      <c r="Q12" s="142"/>
      <c r="R12" s="142"/>
    </row>
    <row r="13" spans="1:18" ht="19.5" thickBot="1" x14ac:dyDescent="0.35">
      <c r="A13" s="146"/>
      <c r="B13" s="146"/>
      <c r="C13" s="274" t="s">
        <v>13</v>
      </c>
      <c r="D13" s="274"/>
      <c r="E13" s="274"/>
      <c r="F13" s="274"/>
      <c r="G13" s="274"/>
      <c r="H13" s="274"/>
      <c r="I13" s="274"/>
      <c r="J13" s="274"/>
      <c r="K13" s="274"/>
      <c r="L13" s="274"/>
      <c r="M13" s="274"/>
      <c r="N13" s="274"/>
      <c r="O13" s="274"/>
      <c r="P13" s="141"/>
      <c r="Q13" s="142"/>
      <c r="R13" s="142"/>
    </row>
    <row r="14" spans="1:18" ht="18.75" x14ac:dyDescent="0.3">
      <c r="A14" s="146"/>
      <c r="B14" s="146"/>
      <c r="C14" s="141"/>
      <c r="D14" s="141"/>
      <c r="E14" s="141"/>
      <c r="F14" s="141"/>
      <c r="G14" s="141"/>
      <c r="H14" s="142"/>
      <c r="I14" s="141"/>
      <c r="J14" s="141"/>
      <c r="K14" s="141"/>
      <c r="L14" s="141"/>
      <c r="M14" s="141"/>
      <c r="N14" s="141"/>
      <c r="O14" s="141"/>
      <c r="P14" s="141"/>
      <c r="Q14" s="142"/>
      <c r="R14" s="142"/>
    </row>
    <row r="15" spans="1:18" ht="19.5" thickBot="1" x14ac:dyDescent="0.35">
      <c r="A15" s="146"/>
      <c r="B15" s="210" t="s">
        <v>14</v>
      </c>
      <c r="C15" s="274" t="s">
        <v>15</v>
      </c>
      <c r="D15" s="274"/>
      <c r="E15" s="274"/>
      <c r="F15" s="141"/>
      <c r="G15" s="141"/>
      <c r="H15" s="141"/>
      <c r="I15" s="210" t="s">
        <v>16</v>
      </c>
      <c r="J15" s="211" t="s">
        <v>17</v>
      </c>
      <c r="K15" s="141"/>
      <c r="L15" s="141"/>
      <c r="M15" s="273" t="s">
        <v>18</v>
      </c>
      <c r="N15" s="273"/>
      <c r="O15" s="166">
        <v>7114</v>
      </c>
      <c r="P15" s="141"/>
      <c r="Q15" s="142"/>
      <c r="R15" s="142"/>
    </row>
    <row r="16" spans="1:18" ht="18.75" x14ac:dyDescent="0.3">
      <c r="A16" s="146"/>
      <c r="B16" s="146"/>
      <c r="C16" s="141"/>
      <c r="D16" s="141"/>
      <c r="E16" s="141"/>
      <c r="F16" s="141"/>
      <c r="G16" s="141"/>
      <c r="H16" s="141"/>
      <c r="I16" s="141"/>
      <c r="J16" s="141"/>
      <c r="K16" s="148"/>
      <c r="L16" s="148"/>
      <c r="M16" s="148"/>
      <c r="N16" s="148"/>
      <c r="O16" s="141"/>
      <c r="P16" s="141"/>
      <c r="Q16" s="142"/>
      <c r="R16" s="142"/>
    </row>
    <row r="17" spans="1:18" ht="19.5" thickBot="1" x14ac:dyDescent="0.35">
      <c r="A17" s="142"/>
      <c r="B17" s="143"/>
      <c r="C17" s="274" t="s">
        <v>19</v>
      </c>
      <c r="D17" s="274"/>
      <c r="E17" s="274"/>
      <c r="F17" s="187"/>
      <c r="G17" s="141"/>
      <c r="H17" s="276"/>
      <c r="I17" s="276"/>
      <c r="J17" s="276"/>
      <c r="K17" s="276"/>
      <c r="L17" s="141"/>
      <c r="M17" s="2"/>
      <c r="N17" s="2"/>
      <c r="O17" s="2"/>
      <c r="P17" s="141"/>
      <c r="Q17" s="142"/>
      <c r="R17" s="142"/>
    </row>
    <row r="18" spans="1:18" ht="15.75" x14ac:dyDescent="0.25">
      <c r="A18" s="141"/>
      <c r="B18" s="141"/>
      <c r="C18" s="149" t="s">
        <v>20</v>
      </c>
      <c r="D18" s="141"/>
      <c r="E18" s="141"/>
      <c r="F18" s="141"/>
      <c r="G18" s="141"/>
      <c r="H18" s="149"/>
      <c r="I18" s="141"/>
      <c r="J18" s="141"/>
      <c r="K18" s="148"/>
      <c r="L18" s="141"/>
      <c r="M18" s="2"/>
      <c r="N18" s="148"/>
      <c r="O18" s="141"/>
      <c r="P18" s="141"/>
      <c r="Q18" s="142"/>
      <c r="R18" s="142"/>
    </row>
    <row r="19" spans="1:18" x14ac:dyDescent="0.25">
      <c r="A19" s="141"/>
      <c r="B19" s="141"/>
      <c r="C19" s="141"/>
      <c r="D19" s="141"/>
      <c r="E19" s="141"/>
      <c r="F19" s="141"/>
      <c r="G19" s="141"/>
      <c r="H19" s="141"/>
      <c r="I19" s="141"/>
      <c r="J19" s="141"/>
      <c r="K19" s="141"/>
      <c r="L19" s="141"/>
      <c r="M19" s="141"/>
      <c r="N19" s="141"/>
      <c r="O19" s="141"/>
      <c r="P19" s="141"/>
      <c r="Q19" s="142"/>
      <c r="R19" s="142"/>
    </row>
    <row r="20" spans="1:18" ht="19.5" thickBot="1" x14ac:dyDescent="0.35">
      <c r="A20" s="141"/>
      <c r="B20" s="272" t="s">
        <v>21</v>
      </c>
      <c r="C20" s="272"/>
      <c r="D20" s="272"/>
      <c r="E20" s="272"/>
      <c r="F20" s="272"/>
      <c r="G20" s="272"/>
      <c r="H20" s="272"/>
      <c r="I20" s="272"/>
      <c r="J20" s="272"/>
      <c r="K20" s="272"/>
      <c r="L20" s="272"/>
      <c r="M20" s="272"/>
      <c r="N20" s="272"/>
      <c r="O20" s="272"/>
      <c r="P20" s="141"/>
      <c r="Q20" s="142"/>
      <c r="R20" s="142"/>
    </row>
    <row r="21" spans="1:18" x14ac:dyDescent="0.25">
      <c r="A21" s="141"/>
      <c r="B21" s="282" t="s">
        <v>22</v>
      </c>
      <c r="C21" s="283"/>
      <c r="D21" s="283"/>
      <c r="E21" s="283"/>
      <c r="F21" s="283"/>
      <c r="G21" s="283"/>
      <c r="H21" s="283"/>
      <c r="I21" s="283"/>
      <c r="J21" s="283"/>
      <c r="K21" s="283"/>
      <c r="L21" s="283"/>
      <c r="M21" s="283"/>
      <c r="N21" s="283"/>
      <c r="O21" s="284"/>
      <c r="P21" s="141"/>
      <c r="Q21" s="142"/>
      <c r="R21" s="142"/>
    </row>
    <row r="22" spans="1:18" x14ac:dyDescent="0.25">
      <c r="A22" s="141"/>
      <c r="B22" s="285"/>
      <c r="C22" s="286"/>
      <c r="D22" s="286"/>
      <c r="E22" s="286"/>
      <c r="F22" s="286"/>
      <c r="G22" s="286"/>
      <c r="H22" s="286"/>
      <c r="I22" s="286"/>
      <c r="J22" s="286"/>
      <c r="K22" s="286"/>
      <c r="L22" s="286"/>
      <c r="M22" s="286"/>
      <c r="N22" s="286"/>
      <c r="O22" s="287"/>
      <c r="P22" s="141"/>
      <c r="Q22" s="142"/>
      <c r="R22" s="142"/>
    </row>
    <row r="23" spans="1:18" x14ac:dyDescent="0.25">
      <c r="A23" s="141"/>
      <c r="B23" s="285"/>
      <c r="C23" s="286"/>
      <c r="D23" s="286"/>
      <c r="E23" s="286"/>
      <c r="F23" s="286"/>
      <c r="G23" s="286"/>
      <c r="H23" s="286"/>
      <c r="I23" s="286"/>
      <c r="J23" s="286"/>
      <c r="K23" s="286"/>
      <c r="L23" s="286"/>
      <c r="M23" s="286"/>
      <c r="N23" s="286"/>
      <c r="O23" s="287"/>
      <c r="P23" s="141"/>
      <c r="Q23" s="142"/>
      <c r="R23" s="142"/>
    </row>
    <row r="24" spans="1:18" x14ac:dyDescent="0.25">
      <c r="A24" s="141"/>
      <c r="B24" s="285"/>
      <c r="C24" s="286"/>
      <c r="D24" s="286"/>
      <c r="E24" s="286"/>
      <c r="F24" s="286"/>
      <c r="G24" s="286"/>
      <c r="H24" s="286"/>
      <c r="I24" s="286"/>
      <c r="J24" s="286"/>
      <c r="K24" s="286"/>
      <c r="L24" s="286"/>
      <c r="M24" s="286"/>
      <c r="N24" s="286"/>
      <c r="O24" s="287"/>
      <c r="P24" s="141"/>
      <c r="Q24" s="142"/>
      <c r="R24" s="142"/>
    </row>
    <row r="25" spans="1:18" x14ac:dyDescent="0.25">
      <c r="A25" s="141"/>
      <c r="B25" s="285"/>
      <c r="C25" s="286"/>
      <c r="D25" s="286"/>
      <c r="E25" s="286"/>
      <c r="F25" s="286"/>
      <c r="G25" s="286"/>
      <c r="H25" s="286"/>
      <c r="I25" s="286"/>
      <c r="J25" s="286"/>
      <c r="K25" s="286"/>
      <c r="L25" s="286"/>
      <c r="M25" s="286"/>
      <c r="N25" s="286"/>
      <c r="O25" s="287"/>
      <c r="P25" s="141"/>
      <c r="Q25" s="142"/>
      <c r="R25" s="142"/>
    </row>
    <row r="26" spans="1:18" x14ac:dyDescent="0.25">
      <c r="A26" s="141"/>
      <c r="B26" s="285"/>
      <c r="C26" s="286"/>
      <c r="D26" s="286"/>
      <c r="E26" s="286"/>
      <c r="F26" s="286"/>
      <c r="G26" s="286"/>
      <c r="H26" s="286"/>
      <c r="I26" s="286"/>
      <c r="J26" s="286"/>
      <c r="K26" s="286"/>
      <c r="L26" s="286"/>
      <c r="M26" s="286"/>
      <c r="N26" s="286"/>
      <c r="O26" s="287"/>
      <c r="P26" s="141"/>
      <c r="Q26" s="142"/>
      <c r="R26" s="142"/>
    </row>
    <row r="27" spans="1:18" ht="15.75" thickBot="1" x14ac:dyDescent="0.3">
      <c r="A27" s="141"/>
      <c r="B27" s="288"/>
      <c r="C27" s="289"/>
      <c r="D27" s="289"/>
      <c r="E27" s="289"/>
      <c r="F27" s="289"/>
      <c r="G27" s="289"/>
      <c r="H27" s="289"/>
      <c r="I27" s="289"/>
      <c r="J27" s="289"/>
      <c r="K27" s="289"/>
      <c r="L27" s="289"/>
      <c r="M27" s="289"/>
      <c r="N27" s="289"/>
      <c r="O27" s="290"/>
      <c r="P27" s="141"/>
      <c r="Q27" s="142"/>
      <c r="R27" s="142"/>
    </row>
    <row r="28" spans="1:18" x14ac:dyDescent="0.25">
      <c r="A28" s="141"/>
      <c r="B28" s="141"/>
      <c r="C28" s="141"/>
      <c r="D28" s="141"/>
      <c r="E28" s="141"/>
      <c r="F28" s="141"/>
      <c r="G28" s="141"/>
      <c r="H28" s="141"/>
      <c r="I28" s="141"/>
      <c r="J28" s="141"/>
      <c r="K28" s="141"/>
      <c r="L28" s="141"/>
      <c r="M28" s="141"/>
      <c r="N28" s="141"/>
      <c r="O28" s="141"/>
      <c r="P28" s="141"/>
      <c r="Q28" s="142"/>
      <c r="R28" s="142"/>
    </row>
    <row r="29" spans="1:18" x14ac:dyDescent="0.25">
      <c r="A29" s="141"/>
      <c r="B29" s="141"/>
      <c r="C29" s="141"/>
      <c r="D29" s="141"/>
      <c r="E29" s="141"/>
      <c r="F29" s="141"/>
      <c r="G29" s="141"/>
      <c r="H29" s="141"/>
      <c r="I29" s="141"/>
      <c r="J29" s="141"/>
      <c r="K29" s="141"/>
      <c r="L29" s="141"/>
      <c r="M29" s="141"/>
      <c r="N29" s="141"/>
      <c r="O29" s="141"/>
      <c r="P29" s="141"/>
      <c r="Q29" s="142"/>
      <c r="R29" s="142"/>
    </row>
    <row r="30" spans="1:18" ht="15.75" x14ac:dyDescent="0.25">
      <c r="A30" s="141"/>
      <c r="B30" s="173" t="s">
        <v>23</v>
      </c>
      <c r="C30" s="141"/>
      <c r="D30" s="141"/>
      <c r="E30" s="141"/>
      <c r="F30" s="141"/>
      <c r="G30" s="141"/>
      <c r="H30" s="141"/>
      <c r="I30" s="141"/>
      <c r="J30" s="141"/>
      <c r="K30" s="141"/>
      <c r="L30" s="141"/>
      <c r="M30" s="141"/>
      <c r="N30" s="141"/>
      <c r="P30" s="141"/>
      <c r="Q30" s="142"/>
      <c r="R30" s="142"/>
    </row>
    <row r="31" spans="1:18" ht="20.25" customHeight="1" x14ac:dyDescent="0.25">
      <c r="A31" s="141"/>
      <c r="B31" s="141"/>
      <c r="C31" s="141"/>
      <c r="D31" s="141"/>
      <c r="E31" s="141"/>
      <c r="F31" s="141"/>
      <c r="G31" s="141"/>
      <c r="H31" s="141"/>
      <c r="I31" s="141"/>
      <c r="J31" s="141"/>
      <c r="K31" s="141"/>
      <c r="L31" s="141"/>
      <c r="M31" s="141"/>
      <c r="N31" s="141"/>
      <c r="O31" s="141"/>
      <c r="P31" s="141"/>
      <c r="Q31" s="142"/>
      <c r="R31" s="142"/>
    </row>
    <row r="32" spans="1:18" ht="20.25" customHeight="1" x14ac:dyDescent="0.25">
      <c r="A32" s="141"/>
      <c r="B32" s="141"/>
      <c r="C32" s="141"/>
      <c r="D32" s="141"/>
      <c r="E32" s="141"/>
      <c r="F32" s="141"/>
      <c r="G32" s="141"/>
      <c r="H32" s="141"/>
      <c r="I32" s="141"/>
      <c r="J32" s="141"/>
      <c r="K32" s="141"/>
      <c r="L32" s="141"/>
      <c r="M32" s="141"/>
      <c r="N32" s="141"/>
      <c r="O32" s="141"/>
      <c r="P32" s="141"/>
      <c r="Q32" s="142"/>
      <c r="R32" s="142"/>
    </row>
    <row r="33" spans="1:18" ht="20.25" customHeight="1" x14ac:dyDescent="0.25">
      <c r="A33" s="141"/>
      <c r="B33" s="141"/>
      <c r="C33" s="141"/>
      <c r="D33" s="141"/>
      <c r="E33" s="141"/>
      <c r="F33" s="141"/>
      <c r="G33" s="141"/>
      <c r="H33" s="141"/>
      <c r="I33" s="141"/>
      <c r="J33" s="141"/>
      <c r="K33" s="141"/>
      <c r="L33" s="141"/>
      <c r="M33" s="141"/>
      <c r="N33" s="141"/>
      <c r="O33" s="141"/>
      <c r="P33" s="141"/>
      <c r="Q33" s="142"/>
      <c r="R33" s="142"/>
    </row>
    <row r="34" spans="1:18" ht="15.75" thickBot="1" x14ac:dyDescent="0.3">
      <c r="A34" s="141"/>
      <c r="B34" s="141"/>
      <c r="C34" s="141"/>
      <c r="D34" s="141"/>
      <c r="E34" s="141"/>
      <c r="F34" s="141"/>
      <c r="G34" s="141"/>
      <c r="H34" s="141"/>
      <c r="I34" s="141"/>
      <c r="J34" s="141"/>
      <c r="K34" s="141"/>
      <c r="L34" s="150"/>
      <c r="M34" s="151"/>
      <c r="N34" s="151"/>
      <c r="O34" s="141"/>
      <c r="P34" s="141"/>
      <c r="Q34" s="142"/>
      <c r="R34" s="142"/>
    </row>
    <row r="35" spans="1:18" ht="57.75" customHeight="1" x14ac:dyDescent="0.25">
      <c r="A35" s="141"/>
      <c r="B35" s="152" t="s">
        <v>24</v>
      </c>
      <c r="C35" s="153" t="s">
        <v>25</v>
      </c>
      <c r="D35" s="153" t="s">
        <v>26</v>
      </c>
      <c r="E35" s="153" t="s">
        <v>27</v>
      </c>
      <c r="F35" s="153" t="s">
        <v>28</v>
      </c>
      <c r="G35" s="153" t="s">
        <v>29</v>
      </c>
      <c r="H35" s="153" t="s">
        <v>30</v>
      </c>
      <c r="I35" s="153" t="s">
        <v>31</v>
      </c>
      <c r="J35" s="153" t="s">
        <v>32</v>
      </c>
      <c r="K35" s="153" t="s">
        <v>33</v>
      </c>
      <c r="L35" s="153" t="s">
        <v>34</v>
      </c>
      <c r="M35" s="153" t="s">
        <v>35</v>
      </c>
      <c r="N35" s="154" t="s">
        <v>36</v>
      </c>
      <c r="O35" s="155" t="s">
        <v>37</v>
      </c>
      <c r="P35" s="156" t="s">
        <v>38</v>
      </c>
      <c r="Q35" s="142"/>
      <c r="R35" s="142"/>
    </row>
    <row r="36" spans="1:18" ht="30" customHeight="1" x14ac:dyDescent="0.25">
      <c r="A36" s="141">
        <v>1</v>
      </c>
      <c r="B36" s="205" t="s">
        <v>39</v>
      </c>
      <c r="C36" s="178">
        <v>53001</v>
      </c>
      <c r="D36" s="167" t="s">
        <v>40</v>
      </c>
      <c r="E36" s="138" t="s">
        <v>41</v>
      </c>
      <c r="F36" s="123">
        <v>80049</v>
      </c>
      <c r="G36" s="124" t="s">
        <v>42</v>
      </c>
      <c r="H36" s="123">
        <v>12</v>
      </c>
      <c r="I36" s="123">
        <v>400</v>
      </c>
      <c r="J36" s="123">
        <v>40040</v>
      </c>
      <c r="K36" s="123">
        <v>9999</v>
      </c>
      <c r="L36" s="123">
        <v>9999</v>
      </c>
      <c r="M36" s="123">
        <v>201500</v>
      </c>
      <c r="N36" s="125" t="s">
        <v>43</v>
      </c>
      <c r="O36" s="126" t="s">
        <v>44</v>
      </c>
      <c r="P36" s="169">
        <v>200</v>
      </c>
      <c r="Q36" s="142"/>
      <c r="R36" s="142"/>
    </row>
    <row r="37" spans="1:18" ht="30" customHeight="1" x14ac:dyDescent="0.25">
      <c r="A37" s="141">
        <v>2</v>
      </c>
      <c r="B37" s="205" t="s">
        <v>45</v>
      </c>
      <c r="C37" s="178">
        <v>52351</v>
      </c>
      <c r="D37" s="167" t="s">
        <v>46</v>
      </c>
      <c r="E37" s="138" t="s">
        <v>47</v>
      </c>
      <c r="F37" s="123">
        <v>80109</v>
      </c>
      <c r="G37" s="124" t="s">
        <v>48</v>
      </c>
      <c r="H37" s="123">
        <v>12</v>
      </c>
      <c r="I37" s="123">
        <v>100</v>
      </c>
      <c r="J37" s="123">
        <v>40201</v>
      </c>
      <c r="K37" s="123">
        <v>9999</v>
      </c>
      <c r="L37" s="123">
        <v>9999</v>
      </c>
      <c r="M37" s="123">
        <v>203000</v>
      </c>
      <c r="N37" s="125" t="s">
        <v>49</v>
      </c>
      <c r="O37" s="128" t="s">
        <v>50</v>
      </c>
      <c r="P37" s="170">
        <v>55.92</v>
      </c>
      <c r="Q37" s="142"/>
      <c r="R37" s="142"/>
    </row>
    <row r="38" spans="1:18" ht="26.25" customHeight="1" x14ac:dyDescent="0.25">
      <c r="A38" s="141">
        <v>3</v>
      </c>
      <c r="B38" s="205" t="s">
        <v>51</v>
      </c>
      <c r="C38" s="178">
        <v>53102</v>
      </c>
      <c r="D38" s="167" t="s">
        <v>52</v>
      </c>
      <c r="E38" s="138" t="s">
        <v>53</v>
      </c>
      <c r="F38" s="123">
        <v>80073</v>
      </c>
      <c r="G38" s="124" t="s">
        <v>54</v>
      </c>
      <c r="H38" s="123">
        <v>12</v>
      </c>
      <c r="I38" s="123">
        <v>350</v>
      </c>
      <c r="J38" s="123">
        <v>40255</v>
      </c>
      <c r="K38" s="123">
        <v>9999</v>
      </c>
      <c r="L38" s="123">
        <v>9999</v>
      </c>
      <c r="M38" s="123">
        <v>204000</v>
      </c>
      <c r="N38" s="125" t="s">
        <v>55</v>
      </c>
      <c r="O38" s="128" t="s">
        <v>56</v>
      </c>
      <c r="P38" s="170">
        <v>130.44999999999999</v>
      </c>
      <c r="Q38" s="142"/>
      <c r="R38" s="142"/>
    </row>
    <row r="39" spans="1:18" ht="30" customHeight="1" x14ac:dyDescent="0.25">
      <c r="A39" s="141">
        <v>4</v>
      </c>
      <c r="B39" s="205" t="s">
        <v>57</v>
      </c>
      <c r="C39" s="178" t="s">
        <v>57</v>
      </c>
      <c r="D39" s="167" t="s">
        <v>57</v>
      </c>
      <c r="E39" s="138" t="s">
        <v>57</v>
      </c>
      <c r="F39" s="123" t="s">
        <v>58</v>
      </c>
      <c r="G39" s="123" t="s">
        <v>58</v>
      </c>
      <c r="H39" s="123" t="s">
        <v>58</v>
      </c>
      <c r="I39" s="123" t="s">
        <v>58</v>
      </c>
      <c r="J39" s="123" t="s">
        <v>58</v>
      </c>
      <c r="K39" s="123" t="s">
        <v>58</v>
      </c>
      <c r="L39" s="123" t="s">
        <v>58</v>
      </c>
      <c r="M39" s="123" t="s">
        <v>58</v>
      </c>
      <c r="N39" s="125" t="s">
        <v>57</v>
      </c>
      <c r="O39" s="128" t="s">
        <v>57</v>
      </c>
      <c r="P39" s="170"/>
      <c r="Q39" s="142"/>
      <c r="R39" s="142"/>
    </row>
    <row r="40" spans="1:18" ht="30" customHeight="1" thickBot="1" x14ac:dyDescent="0.3">
      <c r="A40" s="141">
        <v>5</v>
      </c>
      <c r="B40" s="206" t="s">
        <v>57</v>
      </c>
      <c r="C40" s="179" t="s">
        <v>57</v>
      </c>
      <c r="D40" s="168" t="s">
        <v>57</v>
      </c>
      <c r="E40" s="139" t="s">
        <v>57</v>
      </c>
      <c r="F40" s="127" t="s">
        <v>58</v>
      </c>
      <c r="G40" s="127" t="s">
        <v>58</v>
      </c>
      <c r="H40" s="127" t="s">
        <v>58</v>
      </c>
      <c r="I40" s="127" t="s">
        <v>58</v>
      </c>
      <c r="J40" s="127" t="s">
        <v>58</v>
      </c>
      <c r="K40" s="127" t="s">
        <v>58</v>
      </c>
      <c r="L40" s="127" t="s">
        <v>58</v>
      </c>
      <c r="M40" s="127" t="s">
        <v>58</v>
      </c>
      <c r="N40" s="129" t="s">
        <v>57</v>
      </c>
      <c r="O40" s="130" t="s">
        <v>57</v>
      </c>
      <c r="P40" s="171"/>
      <c r="Q40" s="142"/>
      <c r="R40" s="142"/>
    </row>
    <row r="41" spans="1:18" ht="19.5" customHeight="1" thickBot="1" x14ac:dyDescent="0.3">
      <c r="A41" s="141"/>
      <c r="B41" s="142" t="s">
        <v>57</v>
      </c>
      <c r="C41" s="142"/>
      <c r="D41" s="141" t="s">
        <v>57</v>
      </c>
      <c r="E41" s="141" t="s">
        <v>57</v>
      </c>
      <c r="F41" s="141" t="s">
        <v>58</v>
      </c>
      <c r="G41" s="141" t="s">
        <v>58</v>
      </c>
      <c r="H41" s="141" t="s">
        <v>58</v>
      </c>
      <c r="I41" s="141" t="s">
        <v>58</v>
      </c>
      <c r="J41" s="141" t="s">
        <v>58</v>
      </c>
      <c r="K41" s="141" t="s">
        <v>58</v>
      </c>
      <c r="L41" s="141" t="s">
        <v>58</v>
      </c>
      <c r="M41" s="141" t="s">
        <v>58</v>
      </c>
      <c r="N41" s="141" t="s">
        <v>57</v>
      </c>
      <c r="O41" s="157" t="s">
        <v>59</v>
      </c>
      <c r="P41" s="158">
        <f>SUM(P36:P40)</f>
        <v>386.37</v>
      </c>
      <c r="Q41" s="142"/>
      <c r="R41" s="142"/>
    </row>
    <row r="42" spans="1:18" ht="40.5" customHeight="1" x14ac:dyDescent="0.25">
      <c r="A42" s="141"/>
      <c r="B42" s="159" t="s">
        <v>60</v>
      </c>
      <c r="C42" s="141"/>
      <c r="D42" s="141"/>
      <c r="E42" s="141"/>
      <c r="F42" s="141"/>
      <c r="G42" s="141"/>
      <c r="H42" s="141"/>
      <c r="I42" s="141"/>
      <c r="J42" s="141"/>
      <c r="K42" s="141"/>
      <c r="L42" s="141"/>
      <c r="M42" s="141"/>
      <c r="N42" s="141"/>
      <c r="O42" s="280" t="s">
        <v>61</v>
      </c>
      <c r="P42" s="281"/>
      <c r="Q42" s="142"/>
      <c r="R42" s="142"/>
    </row>
    <row r="43" spans="1:18" ht="15.75" thickBot="1" x14ac:dyDescent="0.3">
      <c r="A43" s="141"/>
      <c r="B43" s="291" t="s">
        <v>19</v>
      </c>
      <c r="C43" s="291"/>
      <c r="D43" s="291"/>
      <c r="E43" s="141"/>
      <c r="F43" s="172">
        <v>8013</v>
      </c>
      <c r="G43" s="141"/>
      <c r="H43" s="141"/>
      <c r="I43" s="141"/>
      <c r="J43" s="292" t="s">
        <v>62</v>
      </c>
      <c r="K43" s="292"/>
      <c r="L43" s="292"/>
      <c r="M43" s="292"/>
      <c r="N43" s="148"/>
      <c r="O43" s="293">
        <v>44382</v>
      </c>
      <c r="P43" s="293"/>
      <c r="Q43" s="142"/>
      <c r="R43" s="142"/>
    </row>
    <row r="44" spans="1:18" x14ac:dyDescent="0.25">
      <c r="A44" s="141"/>
      <c r="B44" s="160" t="s">
        <v>63</v>
      </c>
      <c r="C44" s="160"/>
      <c r="D44" s="161"/>
      <c r="E44" s="160"/>
      <c r="F44" s="161" t="s">
        <v>64</v>
      </c>
      <c r="G44" s="160"/>
      <c r="H44" s="161"/>
      <c r="I44" s="161"/>
      <c r="J44" s="161" t="s">
        <v>65</v>
      </c>
      <c r="K44" s="161"/>
      <c r="L44" s="162"/>
      <c r="M44" s="160"/>
      <c r="N44" s="163"/>
      <c r="O44" s="160" t="s">
        <v>66</v>
      </c>
      <c r="P44" s="141"/>
      <c r="Q44" s="142"/>
      <c r="R44" s="142"/>
    </row>
    <row r="45" spans="1:18" x14ac:dyDescent="0.25">
      <c r="A45" s="141"/>
      <c r="B45" s="160"/>
      <c r="C45" s="160"/>
      <c r="D45" s="160"/>
      <c r="E45" s="160"/>
      <c r="F45" s="160"/>
      <c r="G45" s="161"/>
      <c r="H45" s="161"/>
      <c r="I45" s="161"/>
      <c r="J45" s="160"/>
      <c r="K45" s="160"/>
      <c r="L45" s="160"/>
      <c r="M45" s="160"/>
      <c r="N45" s="160"/>
      <c r="O45" s="160"/>
      <c r="P45" s="141"/>
      <c r="Q45" s="142"/>
      <c r="R45" s="142"/>
    </row>
    <row r="46" spans="1:18" x14ac:dyDescent="0.25">
      <c r="A46" s="141"/>
      <c r="B46" s="159" t="s">
        <v>67</v>
      </c>
      <c r="C46" s="159"/>
      <c r="D46" s="141"/>
      <c r="E46" s="141"/>
      <c r="F46" s="141"/>
      <c r="G46" s="141"/>
      <c r="H46" s="141"/>
      <c r="I46" s="141"/>
      <c r="J46" s="141"/>
      <c r="K46" s="141"/>
      <c r="L46" s="141"/>
      <c r="M46" s="141"/>
      <c r="N46" s="141"/>
      <c r="O46" s="141"/>
      <c r="P46" s="141"/>
      <c r="Q46" s="142"/>
      <c r="R46" s="142"/>
    </row>
    <row r="47" spans="1:18" x14ac:dyDescent="0.25">
      <c r="A47" s="141"/>
      <c r="B47" s="141" t="s">
        <v>68</v>
      </c>
      <c r="C47" s="141"/>
      <c r="D47" s="141"/>
      <c r="E47" s="141"/>
      <c r="F47" s="141"/>
      <c r="G47" s="141"/>
      <c r="H47" s="141"/>
      <c r="I47" s="141"/>
      <c r="J47" s="141"/>
      <c r="K47" s="141"/>
      <c r="L47" s="141"/>
      <c r="M47" s="141"/>
      <c r="N47" s="141"/>
      <c r="O47" s="141"/>
      <c r="P47" s="141"/>
      <c r="Q47" s="142"/>
      <c r="R47" s="142"/>
    </row>
    <row r="48" spans="1:18" x14ac:dyDescent="0.25">
      <c r="A48" s="141"/>
      <c r="B48" s="141"/>
      <c r="C48" s="141"/>
      <c r="D48" s="141"/>
      <c r="E48" s="141"/>
      <c r="F48" s="141"/>
      <c r="G48" s="141"/>
      <c r="H48" s="141"/>
      <c r="I48" s="141"/>
      <c r="J48" s="141"/>
      <c r="K48" s="141"/>
      <c r="L48" s="141"/>
      <c r="M48" s="141"/>
      <c r="N48" s="141"/>
      <c r="O48" s="141"/>
      <c r="P48" s="141"/>
      <c r="Q48" s="142"/>
      <c r="R48" s="142"/>
    </row>
    <row r="49" spans="1:18" ht="15.75" thickBot="1" x14ac:dyDescent="0.3">
      <c r="A49" s="141"/>
      <c r="B49" s="277"/>
      <c r="C49" s="277"/>
      <c r="D49" s="277"/>
      <c r="E49" s="141"/>
      <c r="F49" s="277"/>
      <c r="G49" s="277"/>
      <c r="H49" s="277"/>
      <c r="I49" s="141"/>
      <c r="J49" s="278"/>
      <c r="K49" s="278"/>
      <c r="L49" s="278"/>
      <c r="M49" s="278"/>
      <c r="N49" s="141"/>
      <c r="O49" s="279"/>
      <c r="P49" s="279"/>
      <c r="Q49" s="142"/>
      <c r="R49" s="142"/>
    </row>
    <row r="50" spans="1:18" x14ac:dyDescent="0.25">
      <c r="A50" s="141"/>
      <c r="B50" s="141" t="s">
        <v>63</v>
      </c>
      <c r="C50" s="141"/>
      <c r="D50" s="141"/>
      <c r="E50" s="141"/>
      <c r="F50" s="141" t="s">
        <v>69</v>
      </c>
      <c r="G50" s="141"/>
      <c r="H50" s="141"/>
      <c r="I50" s="141"/>
      <c r="J50" s="164" t="s">
        <v>70</v>
      </c>
      <c r="K50" s="141"/>
      <c r="L50" s="141"/>
      <c r="M50" s="141"/>
      <c r="N50" s="141"/>
      <c r="O50" s="141" t="s">
        <v>71</v>
      </c>
      <c r="P50" s="141"/>
      <c r="Q50" s="142"/>
      <c r="R50" s="142"/>
    </row>
    <row r="51" spans="1:18" x14ac:dyDescent="0.25">
      <c r="A51" s="141"/>
      <c r="B51" s="141"/>
      <c r="C51" s="141"/>
      <c r="D51" s="141"/>
      <c r="E51" s="141"/>
      <c r="F51" s="141"/>
      <c r="G51" s="141"/>
      <c r="H51" s="141"/>
      <c r="I51" s="141"/>
      <c r="J51" s="141"/>
      <c r="K51" s="141"/>
      <c r="L51" s="141"/>
      <c r="M51" s="141"/>
      <c r="N51" s="141"/>
      <c r="O51" s="141"/>
      <c r="P51" s="141"/>
      <c r="Q51" s="142"/>
      <c r="R51" s="142"/>
    </row>
    <row r="52" spans="1:18" x14ac:dyDescent="0.25">
      <c r="A52" s="141"/>
      <c r="B52" s="159" t="s">
        <v>72</v>
      </c>
      <c r="C52" s="159"/>
      <c r="D52" s="141"/>
      <c r="E52" s="141"/>
      <c r="F52" s="141"/>
      <c r="G52" s="141"/>
      <c r="H52" s="141"/>
      <c r="I52" s="141"/>
      <c r="J52" s="141"/>
      <c r="K52" s="141"/>
      <c r="L52" s="141"/>
      <c r="M52" s="141"/>
      <c r="N52" s="141"/>
      <c r="O52" s="141"/>
      <c r="P52" s="141"/>
      <c r="Q52" s="142"/>
      <c r="R52" s="142"/>
    </row>
    <row r="53" spans="1:18" ht="15.75" thickBot="1" x14ac:dyDescent="0.3">
      <c r="A53" s="141"/>
      <c r="B53" s="277"/>
      <c r="C53" s="277"/>
      <c r="D53" s="277"/>
      <c r="E53" s="141"/>
      <c r="F53" s="277"/>
      <c r="G53" s="277"/>
      <c r="H53" s="277"/>
      <c r="I53" s="141"/>
      <c r="J53" s="278"/>
      <c r="K53" s="278"/>
      <c r="L53" s="278"/>
      <c r="M53" s="278"/>
      <c r="N53" s="141"/>
      <c r="O53" s="279"/>
      <c r="P53" s="279"/>
      <c r="Q53" s="142"/>
      <c r="R53" s="142"/>
    </row>
    <row r="54" spans="1:18" x14ac:dyDescent="0.25">
      <c r="A54" s="142"/>
      <c r="B54" s="160" t="s">
        <v>63</v>
      </c>
      <c r="C54" s="160"/>
      <c r="D54" s="160"/>
      <c r="E54" s="162"/>
      <c r="F54" s="160" t="s">
        <v>69</v>
      </c>
      <c r="G54" s="160"/>
      <c r="H54" s="160"/>
      <c r="I54" s="160"/>
      <c r="J54" s="165" t="s">
        <v>70</v>
      </c>
      <c r="K54" s="160"/>
      <c r="L54" s="160"/>
      <c r="M54" s="160"/>
      <c r="N54" s="162"/>
      <c r="O54" s="160" t="s">
        <v>71</v>
      </c>
      <c r="P54" s="141"/>
      <c r="Q54" s="142"/>
      <c r="R54" s="142"/>
    </row>
    <row r="55" spans="1:18" x14ac:dyDescent="0.25">
      <c r="A55" s="141"/>
      <c r="B55" s="141"/>
      <c r="C55" s="141"/>
      <c r="D55" s="141"/>
      <c r="E55" s="141"/>
      <c r="F55" s="141"/>
      <c r="G55" s="141"/>
      <c r="H55" s="141"/>
      <c r="I55" s="141"/>
      <c r="J55" s="141"/>
      <c r="K55" s="141"/>
      <c r="L55" s="141"/>
      <c r="M55" s="141"/>
      <c r="N55" s="141"/>
      <c r="O55" s="141"/>
      <c r="P55" s="141"/>
      <c r="Q55" s="142"/>
      <c r="R55" s="142"/>
    </row>
  </sheetData>
  <sheetProtection algorithmName="SHA-512" hashValue="OLzloI+GiV9EoaN0Jep+kmMww+GwD1xpswxChSQL3F1wzddERjpfuoEmKXmjjU0TYiopBkdE+qKKDd9yF4u0Tg==" saltValue="NknYzZrePDOAqIMJu3aQUA==" spinCount="100000" sheet="1" selectLockedCells="1" selectUnlockedCells="1"/>
  <mergeCells count="32">
    <mergeCell ref="O42:P42"/>
    <mergeCell ref="B20:O20"/>
    <mergeCell ref="B21:O27"/>
    <mergeCell ref="B43:D43"/>
    <mergeCell ref="J43:M43"/>
    <mergeCell ref="O43:P43"/>
    <mergeCell ref="B53:D53"/>
    <mergeCell ref="F53:H53"/>
    <mergeCell ref="J53:M53"/>
    <mergeCell ref="O53:P53"/>
    <mergeCell ref="B49:D49"/>
    <mergeCell ref="F49:H49"/>
    <mergeCell ref="J49:M49"/>
    <mergeCell ref="O49:P49"/>
    <mergeCell ref="C13:O13"/>
    <mergeCell ref="C15:E15"/>
    <mergeCell ref="M15:N15"/>
    <mergeCell ref="H17:K17"/>
    <mergeCell ref="C17:E17"/>
    <mergeCell ref="A9:B9"/>
    <mergeCell ref="C9:K9"/>
    <mergeCell ref="L9:M9"/>
    <mergeCell ref="N9:O9"/>
    <mergeCell ref="A11:B11"/>
    <mergeCell ref="C11:O11"/>
    <mergeCell ref="A7:D7"/>
    <mergeCell ref="L7:O7"/>
    <mergeCell ref="B1:O1"/>
    <mergeCell ref="B2:O2"/>
    <mergeCell ref="B3:O3"/>
    <mergeCell ref="A6:C6"/>
    <mergeCell ref="L6:N6"/>
  </mergeCells>
  <dataValidations count="6">
    <dataValidation type="list" allowBlank="1" showInputMessage="1" showErrorMessage="1" sqref="O43:P43" xr:uid="{00000000-0002-0000-0000-000000000000}">
      <formula1>Date</formula1>
    </dataValidation>
    <dataValidation type="whole" allowBlank="1" showInputMessage="1" showErrorMessage="1" prompt="Only last 4 digits. " sqref="N9:O9" xr:uid="{00000000-0002-0000-0000-000001000000}">
      <formula1>0</formula1>
      <formula2>9999</formula2>
    </dataValidation>
    <dataValidation type="whole" allowBlank="1" showInputMessage="1" showErrorMessage="1" prompt="5 digits zip code_x000a_Ex: 10009" sqref="O15" xr:uid="{00000000-0002-0000-0000-000002000000}">
      <formula1>0</formula1>
      <formula2>99999</formula2>
    </dataValidation>
    <dataValidation type="list" allowBlank="1" showInputMessage="1" showErrorMessage="1" sqref="E36:E40" xr:uid="{00000000-0002-0000-0000-000003000000}">
      <formula1>INDIRECT(SUBSTITUTE($Q36," ","_"))</formula1>
    </dataValidation>
    <dataValidation type="list" allowBlank="1" showInputMessage="1" showErrorMessage="1" sqref="D36:D40" xr:uid="{00000000-0002-0000-0000-000004000000}">
      <formula1>INDIRECT(SUBSTITUTE($Q$39," ","_"))</formula1>
    </dataValidation>
    <dataValidation type="list" allowBlank="1" showInputMessage="1" showErrorMessage="1" sqref="B36:B40" xr:uid="{00000000-0002-0000-0000-000005000000}">
      <formula1>ExpenseName</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6000000}">
          <x14:formula1>
            <xm:f>Source!$H$2:$H$1950</xm:f>
          </x14:formula1>
          <xm:sqref>O49 O53</xm:sqref>
        </x14:dataValidation>
        <x14:dataValidation type="list" showInputMessage="1" showErrorMessage="1" xr:uid="{00000000-0002-0000-0000-000007000000}">
          <x14:formula1>
            <xm:f>Source!$D$2:$D$52</xm:f>
          </x14:formula1>
          <xm:sqref>J15</xm:sqref>
        </x14:dataValidation>
        <x14:dataValidation type="list" allowBlank="1" showInputMessage="1" showErrorMessage="1" xr:uid="{00000000-0002-0000-0000-000008000000}">
          <x14:formula1>
            <xm:f>Source!$A$2:$A$4</xm:f>
          </x14:formula1>
          <xm:sqref>A7</xm:sqref>
        </x14:dataValidation>
        <x14:dataValidation type="list" allowBlank="1" showInputMessage="1" showErrorMessage="1" xr:uid="{00000000-0002-0000-0000-000009000000}">
          <x14:formula1>
            <xm:f>Source!$C$2:$C$7</xm:f>
          </x14:formula1>
          <xm:sqref>L7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Z87"/>
  <sheetViews>
    <sheetView tabSelected="1" topLeftCell="A15" zoomScale="70" zoomScaleNormal="70" workbookViewId="0">
      <selection activeCell="P26" sqref="P26"/>
    </sheetView>
  </sheetViews>
  <sheetFormatPr defaultRowHeight="15" x14ac:dyDescent="0.25"/>
  <cols>
    <col min="1" max="1" width="4.85546875" customWidth="1"/>
    <col min="2" max="2" width="21.140625" customWidth="1"/>
    <col min="3" max="3" width="10.28515625" customWidth="1"/>
    <col min="4" max="4" width="11.140625" customWidth="1"/>
    <col min="5" max="5" width="32.5703125" customWidth="1"/>
    <col min="6" max="6" width="11.85546875" customWidth="1"/>
    <col min="7" max="7" width="22" customWidth="1"/>
    <col min="8" max="9" width="10.28515625" customWidth="1"/>
    <col min="10" max="10" width="11.5703125" customWidth="1"/>
    <col min="11" max="11" width="11.140625" customWidth="1"/>
    <col min="12" max="12" width="11" customWidth="1"/>
    <col min="13" max="13" width="11.28515625" customWidth="1"/>
    <col min="14" max="14" width="20" customWidth="1"/>
    <col min="15" max="15" width="16.85546875" style="2" customWidth="1"/>
    <col min="16" max="16" width="18.28515625" style="2" customWidth="1"/>
    <col min="17" max="17" width="8" hidden="1" customWidth="1"/>
    <col min="24" max="24" width="13.85546875" customWidth="1"/>
  </cols>
  <sheetData>
    <row r="1" spans="1:15" ht="40.5" customHeight="1" x14ac:dyDescent="0.3">
      <c r="A1" s="2"/>
      <c r="B1" s="258" t="s">
        <v>0</v>
      </c>
      <c r="C1" s="258"/>
      <c r="D1" s="258"/>
      <c r="E1" s="258"/>
      <c r="F1" s="258"/>
      <c r="G1" s="258"/>
      <c r="H1" s="258"/>
      <c r="I1" s="258"/>
      <c r="J1" s="258"/>
      <c r="K1" s="258"/>
      <c r="L1" s="258"/>
      <c r="M1" s="258"/>
      <c r="N1" s="258"/>
      <c r="O1" s="258"/>
    </row>
    <row r="2" spans="1:15" ht="20.25" customHeight="1" x14ac:dyDescent="0.3">
      <c r="A2" s="2"/>
      <c r="B2" s="259" t="s">
        <v>1</v>
      </c>
      <c r="C2" s="259"/>
      <c r="D2" s="259"/>
      <c r="E2" s="259"/>
      <c r="F2" s="259"/>
      <c r="G2" s="259"/>
      <c r="H2" s="259"/>
      <c r="I2" s="259"/>
      <c r="J2" s="259"/>
      <c r="K2" s="259"/>
      <c r="L2" s="259"/>
      <c r="M2" s="259"/>
      <c r="N2" s="259"/>
      <c r="O2" s="259"/>
    </row>
    <row r="3" spans="1:15" ht="18.75" customHeight="1" x14ac:dyDescent="0.3">
      <c r="A3" s="2"/>
      <c r="B3" s="259" t="s">
        <v>2</v>
      </c>
      <c r="C3" s="259"/>
      <c r="D3" s="259"/>
      <c r="E3" s="259"/>
      <c r="F3" s="259"/>
      <c r="G3" s="259"/>
      <c r="H3" s="259"/>
      <c r="I3" s="259"/>
      <c r="J3" s="259"/>
      <c r="K3" s="259"/>
      <c r="L3" s="259"/>
      <c r="M3" s="259"/>
      <c r="N3" s="259"/>
      <c r="O3" s="259"/>
    </row>
    <row r="4" spans="1:15" ht="18.75" customHeight="1" x14ac:dyDescent="0.3">
      <c r="A4" s="2"/>
      <c r="B4" s="174" t="s">
        <v>3</v>
      </c>
      <c r="C4" s="214"/>
      <c r="D4" s="214"/>
      <c r="E4" s="214"/>
      <c r="F4" s="214"/>
      <c r="G4" s="214"/>
      <c r="H4" s="214"/>
      <c r="I4" s="214"/>
      <c r="J4" s="214"/>
      <c r="K4" s="214"/>
      <c r="L4" s="214"/>
      <c r="M4" s="214"/>
      <c r="N4" s="214"/>
      <c r="O4" s="214"/>
    </row>
    <row r="5" spans="1:15" ht="25.5" customHeight="1" x14ac:dyDescent="0.25">
      <c r="A5" s="2"/>
      <c r="C5" s="2"/>
      <c r="D5" s="2"/>
      <c r="E5" s="2"/>
      <c r="F5" s="2"/>
      <c r="G5" s="2"/>
      <c r="H5" s="2"/>
      <c r="I5" s="2"/>
      <c r="J5" s="2"/>
      <c r="K5" s="2"/>
      <c r="L5" s="2"/>
      <c r="M5" s="2"/>
      <c r="N5" s="2"/>
    </row>
    <row r="6" spans="1:15" ht="19.5" thickBot="1" x14ac:dyDescent="0.35">
      <c r="A6" s="261" t="s">
        <v>4</v>
      </c>
      <c r="B6" s="248"/>
      <c r="C6" s="248"/>
      <c r="D6" s="5"/>
      <c r="E6" s="5"/>
      <c r="F6" s="2"/>
      <c r="G6" s="2"/>
      <c r="H6" s="2"/>
      <c r="I6" s="5"/>
      <c r="J6" s="5"/>
      <c r="K6" s="5"/>
      <c r="L6" s="247" t="s">
        <v>5</v>
      </c>
      <c r="M6" s="247"/>
      <c r="N6" s="247"/>
    </row>
    <row r="7" spans="1:15" ht="22.5" customHeight="1" thickBot="1" x14ac:dyDescent="0.3">
      <c r="A7" s="262"/>
      <c r="B7" s="263"/>
      <c r="C7" s="263"/>
      <c r="D7" s="264"/>
      <c r="F7" s="2"/>
      <c r="G7" s="2"/>
      <c r="H7" s="2"/>
      <c r="I7" s="2"/>
      <c r="J7" s="2"/>
      <c r="K7" s="3"/>
      <c r="L7" s="262"/>
      <c r="M7" s="263"/>
      <c r="N7" s="263"/>
      <c r="O7" s="264"/>
    </row>
    <row r="8" spans="1:15" x14ac:dyDescent="0.25">
      <c r="A8" s="2"/>
      <c r="B8" s="2"/>
      <c r="C8" s="2"/>
      <c r="D8" s="2"/>
      <c r="E8" s="2"/>
      <c r="F8" s="2"/>
      <c r="G8" s="2"/>
      <c r="H8" s="2"/>
      <c r="I8" s="2"/>
      <c r="J8" s="2"/>
      <c r="K8" s="2"/>
      <c r="L8" s="2"/>
      <c r="M8" s="2"/>
      <c r="N8" s="2"/>
    </row>
    <row r="9" spans="1:15" ht="22.5" customHeight="1" thickBot="1" x14ac:dyDescent="0.35">
      <c r="A9" s="247" t="s">
        <v>8</v>
      </c>
      <c r="B9" s="247"/>
      <c r="C9" s="246"/>
      <c r="D9" s="246"/>
      <c r="E9" s="246"/>
      <c r="F9" s="246"/>
      <c r="G9" s="246"/>
      <c r="H9" s="246"/>
      <c r="I9" s="246"/>
      <c r="J9" s="246"/>
      <c r="K9" s="246"/>
      <c r="L9" s="265"/>
      <c r="M9" s="265"/>
      <c r="N9" s="260"/>
      <c r="O9" s="260"/>
    </row>
    <row r="10" spans="1:15" ht="18.75" customHeight="1" x14ac:dyDescent="0.3">
      <c r="A10" s="119"/>
      <c r="B10" s="119"/>
      <c r="C10" s="2"/>
      <c r="D10" s="2"/>
      <c r="E10" s="2"/>
      <c r="F10" s="2"/>
      <c r="G10" s="2"/>
      <c r="H10" s="2"/>
      <c r="I10" s="2"/>
      <c r="J10" s="2"/>
      <c r="L10" s="2"/>
      <c r="M10" s="2"/>
      <c r="N10" s="6"/>
    </row>
    <row r="11" spans="1:15" ht="24" customHeight="1" thickBot="1" x14ac:dyDescent="0.35">
      <c r="A11" s="247" t="s">
        <v>11</v>
      </c>
      <c r="B11" s="247"/>
      <c r="C11" s="246"/>
      <c r="D11" s="246"/>
      <c r="E11" s="246"/>
      <c r="F11" s="246"/>
      <c r="G11" s="246"/>
      <c r="H11" s="246"/>
      <c r="I11" s="246"/>
      <c r="J11" s="246"/>
      <c r="K11" s="246"/>
      <c r="L11" s="246"/>
      <c r="M11" s="246"/>
      <c r="N11" s="246"/>
      <c r="O11" s="246"/>
    </row>
    <row r="12" spans="1:15" ht="6.75" customHeight="1" x14ac:dyDescent="0.3">
      <c r="A12" s="119"/>
      <c r="B12" s="119"/>
      <c r="C12" s="2"/>
      <c r="D12" s="2"/>
      <c r="E12" s="2"/>
      <c r="F12" s="2"/>
      <c r="G12" s="2"/>
      <c r="H12" s="2"/>
      <c r="I12" s="2"/>
      <c r="J12" s="2"/>
      <c r="K12" s="2"/>
      <c r="L12" s="2"/>
      <c r="M12" s="2"/>
      <c r="N12" s="2"/>
    </row>
    <row r="13" spans="1:15" ht="24.75" customHeight="1" thickBot="1" x14ac:dyDescent="0.35">
      <c r="A13" s="119"/>
      <c r="B13" s="119"/>
      <c r="C13" s="246"/>
      <c r="D13" s="246"/>
      <c r="E13" s="246"/>
      <c r="F13" s="246"/>
      <c r="G13" s="246"/>
      <c r="H13" s="246"/>
      <c r="I13" s="246"/>
      <c r="J13" s="246"/>
      <c r="K13" s="246"/>
      <c r="L13" s="246"/>
      <c r="M13" s="246"/>
      <c r="N13" s="246"/>
      <c r="O13" s="246"/>
    </row>
    <row r="14" spans="1:15" ht="18.75" x14ac:dyDescent="0.3">
      <c r="A14" s="119"/>
      <c r="B14" s="119"/>
      <c r="C14" s="2"/>
      <c r="D14" s="2"/>
      <c r="E14" s="2"/>
      <c r="F14" s="2"/>
      <c r="G14" s="2"/>
      <c r="I14" s="2"/>
      <c r="J14" s="2"/>
      <c r="K14" s="2"/>
      <c r="L14" s="2"/>
      <c r="M14" s="2"/>
      <c r="N14" s="2"/>
    </row>
    <row r="15" spans="1:15" ht="20.25" customHeight="1" thickBot="1" x14ac:dyDescent="0.35">
      <c r="A15" s="119"/>
      <c r="B15" s="213" t="s">
        <v>14</v>
      </c>
      <c r="C15" s="246"/>
      <c r="D15" s="246"/>
      <c r="E15" s="246"/>
      <c r="F15" s="2"/>
      <c r="G15" s="2"/>
      <c r="H15" s="2"/>
      <c r="I15" s="213" t="s">
        <v>16</v>
      </c>
      <c r="J15" s="212"/>
      <c r="K15" s="2"/>
      <c r="L15" s="2"/>
      <c r="M15" s="247" t="s">
        <v>18</v>
      </c>
      <c r="N15" s="247"/>
      <c r="O15" s="120"/>
    </row>
    <row r="16" spans="1:15" ht="18.75" x14ac:dyDescent="0.3">
      <c r="A16" s="119"/>
      <c r="B16" s="119"/>
      <c r="C16" s="2"/>
      <c r="D16" s="2"/>
      <c r="E16" s="2"/>
      <c r="F16" s="2"/>
      <c r="G16" s="2"/>
      <c r="H16" s="2"/>
      <c r="I16" s="2"/>
      <c r="J16" s="2"/>
      <c r="K16" s="106"/>
      <c r="L16" s="106"/>
      <c r="M16" s="106"/>
      <c r="N16" s="106"/>
    </row>
    <row r="17" spans="1:15" ht="19.5" customHeight="1" thickBot="1" x14ac:dyDescent="0.35">
      <c r="B17" s="186"/>
      <c r="C17" s="246"/>
      <c r="D17" s="246"/>
      <c r="E17" s="246"/>
      <c r="G17" s="2"/>
      <c r="H17" s="188"/>
      <c r="I17" s="188"/>
      <c r="J17" s="188"/>
      <c r="K17" s="188"/>
      <c r="L17" s="2"/>
      <c r="M17" s="2"/>
      <c r="N17" s="2"/>
    </row>
    <row r="18" spans="1:15" ht="15.75" customHeight="1" x14ac:dyDescent="0.25">
      <c r="A18" s="2"/>
      <c r="B18" s="2"/>
      <c r="C18" s="140" t="s">
        <v>20</v>
      </c>
      <c r="D18" s="2"/>
      <c r="E18" s="2"/>
      <c r="F18" s="2"/>
      <c r="G18" s="2"/>
      <c r="H18" s="140"/>
      <c r="I18" s="2"/>
      <c r="J18" s="2"/>
      <c r="K18" s="106"/>
      <c r="L18" s="2"/>
      <c r="M18" s="2"/>
      <c r="N18" s="106"/>
    </row>
    <row r="19" spans="1:15" ht="10.5" customHeight="1" x14ac:dyDescent="0.25">
      <c r="A19" s="2"/>
      <c r="B19" s="2"/>
      <c r="C19" s="2"/>
      <c r="D19" s="2"/>
      <c r="E19" s="2"/>
      <c r="F19" s="2"/>
      <c r="G19" s="2"/>
      <c r="H19" s="2"/>
      <c r="I19" s="2"/>
      <c r="J19" s="2"/>
      <c r="K19" s="2"/>
      <c r="L19" s="2"/>
      <c r="M19" s="2"/>
      <c r="N19" s="2"/>
    </row>
    <row r="20" spans="1:15" ht="18" customHeight="1" thickBot="1" x14ac:dyDescent="0.35">
      <c r="A20" s="2"/>
      <c r="B20" s="248" t="s">
        <v>21</v>
      </c>
      <c r="C20" s="248"/>
      <c r="D20" s="248"/>
      <c r="E20" s="248"/>
      <c r="F20" s="248"/>
      <c r="G20" s="248"/>
      <c r="H20" s="248"/>
      <c r="I20" s="248"/>
      <c r="J20" s="248"/>
      <c r="K20" s="248"/>
      <c r="L20" s="248"/>
      <c r="M20" s="248"/>
      <c r="N20" s="248"/>
      <c r="O20" s="248"/>
    </row>
    <row r="21" spans="1:15" ht="14.25" customHeight="1" x14ac:dyDescent="0.25">
      <c r="A21" s="2"/>
      <c r="B21" s="249"/>
      <c r="C21" s="250"/>
      <c r="D21" s="250"/>
      <c r="E21" s="250"/>
      <c r="F21" s="250"/>
      <c r="G21" s="250"/>
      <c r="H21" s="250"/>
      <c r="I21" s="250"/>
      <c r="J21" s="250"/>
      <c r="K21" s="250"/>
      <c r="L21" s="250"/>
      <c r="M21" s="250"/>
      <c r="N21" s="250"/>
      <c r="O21" s="251"/>
    </row>
    <row r="22" spans="1:15" ht="15" customHeight="1" x14ac:dyDescent="0.25">
      <c r="A22" s="2"/>
      <c r="B22" s="252"/>
      <c r="C22" s="253"/>
      <c r="D22" s="253"/>
      <c r="E22" s="253"/>
      <c r="F22" s="253"/>
      <c r="G22" s="253"/>
      <c r="H22" s="253"/>
      <c r="I22" s="253"/>
      <c r="J22" s="253"/>
      <c r="K22" s="253"/>
      <c r="L22" s="253"/>
      <c r="M22" s="253"/>
      <c r="N22" s="253"/>
      <c r="O22" s="254"/>
    </row>
    <row r="23" spans="1:15" ht="15" customHeight="1" x14ac:dyDescent="0.25">
      <c r="A23" s="2"/>
      <c r="B23" s="252"/>
      <c r="C23" s="253"/>
      <c r="D23" s="253"/>
      <c r="E23" s="253"/>
      <c r="F23" s="253"/>
      <c r="G23" s="253"/>
      <c r="H23" s="253"/>
      <c r="I23" s="253"/>
      <c r="J23" s="253"/>
      <c r="K23" s="253"/>
      <c r="L23" s="253"/>
      <c r="M23" s="253"/>
      <c r="N23" s="253"/>
      <c r="O23" s="254"/>
    </row>
    <row r="24" spans="1:15" ht="15" customHeight="1" x14ac:dyDescent="0.25">
      <c r="A24" s="2"/>
      <c r="B24" s="252"/>
      <c r="C24" s="253"/>
      <c r="D24" s="253"/>
      <c r="E24" s="253"/>
      <c r="F24" s="253"/>
      <c r="G24" s="253"/>
      <c r="H24" s="253"/>
      <c r="I24" s="253"/>
      <c r="J24" s="253"/>
      <c r="K24" s="253"/>
      <c r="L24" s="253"/>
      <c r="M24" s="253"/>
      <c r="N24" s="253"/>
      <c r="O24" s="254"/>
    </row>
    <row r="25" spans="1:15" ht="15" customHeight="1" x14ac:dyDescent="0.25">
      <c r="A25" s="2"/>
      <c r="B25" s="252"/>
      <c r="C25" s="253"/>
      <c r="D25" s="253"/>
      <c r="E25" s="253"/>
      <c r="F25" s="253"/>
      <c r="G25" s="253"/>
      <c r="H25" s="253"/>
      <c r="I25" s="253"/>
      <c r="J25" s="253"/>
      <c r="K25" s="253"/>
      <c r="L25" s="253"/>
      <c r="M25" s="253"/>
      <c r="N25" s="253"/>
      <c r="O25" s="254"/>
    </row>
    <row r="26" spans="1:15" ht="15" customHeight="1" x14ac:dyDescent="0.25">
      <c r="A26" s="2"/>
      <c r="B26" s="252"/>
      <c r="C26" s="253"/>
      <c r="D26" s="253"/>
      <c r="E26" s="253"/>
      <c r="F26" s="253"/>
      <c r="G26" s="253"/>
      <c r="H26" s="253"/>
      <c r="I26" s="253"/>
      <c r="J26" s="253"/>
      <c r="K26" s="253"/>
      <c r="L26" s="253"/>
      <c r="M26" s="253"/>
      <c r="N26" s="253"/>
      <c r="O26" s="254"/>
    </row>
    <row r="27" spans="1:15" ht="15.75" customHeight="1" thickBot="1" x14ac:dyDescent="0.3">
      <c r="A27" s="2"/>
      <c r="B27" s="255"/>
      <c r="C27" s="256"/>
      <c r="D27" s="256"/>
      <c r="E27" s="256"/>
      <c r="F27" s="256"/>
      <c r="G27" s="256"/>
      <c r="H27" s="256"/>
      <c r="I27" s="256"/>
      <c r="J27" s="256"/>
      <c r="K27" s="256"/>
      <c r="L27" s="256"/>
      <c r="M27" s="256"/>
      <c r="N27" s="256"/>
      <c r="O27" s="257"/>
    </row>
    <row r="28" spans="1:15" ht="7.5" customHeight="1" x14ac:dyDescent="0.25">
      <c r="A28" s="2"/>
      <c r="B28" s="2"/>
      <c r="C28" s="2"/>
      <c r="D28" s="2"/>
      <c r="E28" s="2"/>
      <c r="F28" s="2"/>
      <c r="G28" s="2"/>
      <c r="H28" s="2"/>
      <c r="I28" s="2"/>
      <c r="J28" s="2"/>
      <c r="K28" s="2"/>
      <c r="L28" s="2"/>
      <c r="M28" s="2"/>
      <c r="N28" s="2"/>
    </row>
    <row r="29" spans="1:15" ht="6.75" customHeight="1" x14ac:dyDescent="0.25"/>
    <row r="30" spans="1:15" ht="24.75" customHeight="1" x14ac:dyDescent="0.25">
      <c r="A30" s="2"/>
      <c r="B30" s="174" t="s">
        <v>23</v>
      </c>
      <c r="C30" s="2"/>
      <c r="D30" s="2"/>
      <c r="E30" s="2"/>
      <c r="F30" s="2"/>
      <c r="G30" s="2"/>
      <c r="H30" s="2"/>
      <c r="I30" s="2"/>
      <c r="J30" s="2"/>
      <c r="K30" s="2"/>
      <c r="L30" s="116"/>
      <c r="M30" s="117"/>
      <c r="N30" s="117"/>
    </row>
    <row r="31" spans="1:15" x14ac:dyDescent="0.25">
      <c r="A31" s="106"/>
      <c r="B31" s="106"/>
      <c r="C31" s="106"/>
      <c r="D31" s="236"/>
      <c r="E31" s="236"/>
      <c r="F31" s="236"/>
      <c r="G31" s="236"/>
      <c r="H31" s="236"/>
      <c r="I31" s="236"/>
      <c r="J31" s="236"/>
      <c r="K31" s="106"/>
      <c r="L31" s="2"/>
      <c r="M31" s="2"/>
      <c r="N31" s="2"/>
    </row>
    <row r="32" spans="1:15" x14ac:dyDescent="0.25">
      <c r="A32" s="106"/>
      <c r="B32" s="106"/>
      <c r="C32" s="106"/>
      <c r="D32" s="106"/>
      <c r="E32" s="106"/>
      <c r="F32" s="106"/>
      <c r="G32" s="106"/>
      <c r="H32" s="106"/>
      <c r="I32" s="106"/>
      <c r="J32" s="106"/>
      <c r="K32" s="106"/>
      <c r="L32" s="2"/>
      <c r="M32" s="2"/>
      <c r="N32" s="2"/>
    </row>
    <row r="33" spans="1:26" ht="6.75" customHeight="1" x14ac:dyDescent="0.25">
      <c r="A33" s="236"/>
      <c r="B33" s="236"/>
      <c r="C33" s="236"/>
      <c r="D33" s="236"/>
      <c r="E33" s="236"/>
      <c r="F33" s="106"/>
      <c r="G33" s="236"/>
      <c r="H33" s="236"/>
      <c r="I33" s="236"/>
      <c r="J33" s="236"/>
      <c r="K33" s="236"/>
      <c r="L33" s="2"/>
      <c r="M33" s="2"/>
      <c r="N33" s="2"/>
    </row>
    <row r="34" spans="1:26" ht="15.75" thickBot="1" x14ac:dyDescent="0.3">
      <c r="A34" s="106"/>
      <c r="B34" s="106"/>
      <c r="C34" s="106"/>
      <c r="D34" s="106"/>
      <c r="E34" s="106"/>
      <c r="F34" s="106"/>
      <c r="G34" s="106"/>
      <c r="H34" s="106"/>
      <c r="I34" s="106"/>
      <c r="J34" s="106"/>
      <c r="K34" s="106"/>
      <c r="L34" s="2"/>
      <c r="M34" s="2"/>
      <c r="N34" s="2"/>
    </row>
    <row r="35" spans="1:26" ht="57.75" customHeight="1" thickBot="1" x14ac:dyDescent="0.3">
      <c r="A35" s="2"/>
      <c r="B35" s="221" t="s">
        <v>24</v>
      </c>
      <c r="C35" s="222" t="s">
        <v>25</v>
      </c>
      <c r="D35" s="222" t="s">
        <v>26</v>
      </c>
      <c r="E35" s="222" t="s">
        <v>27</v>
      </c>
      <c r="F35" s="222" t="s">
        <v>28</v>
      </c>
      <c r="G35" s="222" t="s">
        <v>29</v>
      </c>
      <c r="H35" s="222" t="s">
        <v>30</v>
      </c>
      <c r="I35" s="222" t="s">
        <v>31</v>
      </c>
      <c r="J35" s="222" t="s">
        <v>32</v>
      </c>
      <c r="K35" s="222" t="s">
        <v>33</v>
      </c>
      <c r="L35" s="222" t="s">
        <v>34</v>
      </c>
      <c r="M35" s="223" t="s">
        <v>35</v>
      </c>
      <c r="N35" s="115" t="s">
        <v>38</v>
      </c>
      <c r="Q35" t="b">
        <f>IFERROR(IF(LEFT(A7,9)="Executive","BAR55-Exe",IF(LEFT(A7,6)="Baruch","BAR55")), " ")</f>
        <v>0</v>
      </c>
    </row>
    <row r="36" spans="1:26" ht="30" hidden="1" customHeight="1" thickBot="1" x14ac:dyDescent="0.3">
      <c r="A36" s="2">
        <v>1</v>
      </c>
      <c r="B36" s="224" t="s">
        <v>57</v>
      </c>
      <c r="C36" s="226" t="str">
        <f>IFERROR(VLOOKUP(B36,Source!M:N,2,FALSE)," ")</f>
        <v xml:space="preserve"> </v>
      </c>
      <c r="D36" s="191" t="s">
        <v>57</v>
      </c>
      <c r="E36" s="191" t="s">
        <v>57</v>
      </c>
      <c r="F36" s="228"/>
      <c r="G36" s="232" t="str">
        <f t="shared" ref="G36:G55" si="0">_xlfn.XLOOKUP($Q36,BusinessUnit1,DepartmentDesc,"", 0)</f>
        <v/>
      </c>
      <c r="H36" s="232" t="str">
        <f t="shared" ref="H36:H55" si="1">_xlfn.XLOOKUP($Q36,BusinessUnit1,FundCode,"", 0)</f>
        <v/>
      </c>
      <c r="I36" s="232" t="str">
        <f t="shared" ref="I36:I55" si="2">_xlfn.XLOOKUP($Q36,BusinessUnit1,MajorPurpose,"", 0)</f>
        <v/>
      </c>
      <c r="J36" s="232" t="str">
        <f t="shared" ref="J36:J55" si="3">_xlfn.XLOOKUP($Q36,BusinessUnit1,ProgramCode,"", 0)</f>
        <v/>
      </c>
      <c r="K36" s="232" t="str">
        <f>_xlfn.XLOOKUP($Q36,BusinessUnit1,MainData!P:P,"", 0)</f>
        <v/>
      </c>
      <c r="L36" s="232" t="str">
        <f t="shared" ref="L36:L55" si="4">_xlfn.XLOOKUP($Q36,BusinessUnit1,OperatingUnit,"", 0)</f>
        <v/>
      </c>
      <c r="M36" s="232" t="str">
        <f>_xlfn.XLOOKUP($Q36,BusinessUnit1,MainData!N:N,"", 0)</f>
        <v/>
      </c>
      <c r="N36" s="216"/>
      <c r="Q36" t="str">
        <f>IF(LEFT($A$7,3)="Exe",E36&amp;"-"&amp;F36&amp;"-"&amp;"Exe",E36&amp;"-"&amp;F36)</f>
        <v xml:space="preserve"> -</v>
      </c>
      <c r="Y36">
        <f>_xlfn.XLOOKUP(F36,DeptID,MajorPurpose,"",0)</f>
        <v>0</v>
      </c>
    </row>
    <row r="37" spans="1:26" ht="29.25" hidden="1" customHeight="1" thickBot="1" x14ac:dyDescent="0.3">
      <c r="A37" s="2">
        <v>2</v>
      </c>
      <c r="B37" s="185" t="s">
        <v>57</v>
      </c>
      <c r="C37" s="226" t="str">
        <f>IFERROR(VLOOKUP(B37,Source!M:N,2,FALSE)," ")</f>
        <v xml:space="preserve"> </v>
      </c>
      <c r="D37" s="180" t="s">
        <v>57</v>
      </c>
      <c r="E37" s="180" t="s">
        <v>57</v>
      </c>
      <c r="F37" s="229"/>
      <c r="G37" s="232" t="str">
        <f t="shared" si="0"/>
        <v/>
      </c>
      <c r="H37" s="232" t="str">
        <f t="shared" si="1"/>
        <v/>
      </c>
      <c r="I37" s="232" t="str">
        <f t="shared" si="2"/>
        <v/>
      </c>
      <c r="J37" s="232" t="str">
        <f t="shared" si="3"/>
        <v/>
      </c>
      <c r="K37" s="232" t="str">
        <f>_xlfn.XLOOKUP($Q37,BusinessUnit1,MainData!P:P,"", 0)</f>
        <v/>
      </c>
      <c r="L37" s="232" t="str">
        <f t="shared" si="4"/>
        <v/>
      </c>
      <c r="M37" s="232" t="str">
        <f>_xlfn.XLOOKUP($Q37,BusinessUnit1,MainData!N:N,"", 0)</f>
        <v/>
      </c>
      <c r="N37" s="216"/>
      <c r="Q37" t="str">
        <f t="shared" ref="Q37:Q61" si="5">IF(LEFT($A$7,3)="Exe",E37&amp;"-"&amp;F37&amp;"-"&amp;"Exe",E37&amp;"-"&amp;F37)</f>
        <v xml:space="preserve"> -</v>
      </c>
    </row>
    <row r="38" spans="1:26" ht="30" hidden="1" customHeight="1" thickBot="1" x14ac:dyDescent="0.3">
      <c r="A38" s="2">
        <v>3</v>
      </c>
      <c r="B38" s="185" t="s">
        <v>57</v>
      </c>
      <c r="C38" s="226" t="str">
        <f>IFERROR(VLOOKUP(B38,Source!M:N,2,FALSE)," ")</f>
        <v xml:space="preserve"> </v>
      </c>
      <c r="D38" s="180" t="s">
        <v>57</v>
      </c>
      <c r="E38" s="180" t="s">
        <v>57</v>
      </c>
      <c r="F38" s="229"/>
      <c r="G38" s="232" t="str">
        <f t="shared" si="0"/>
        <v/>
      </c>
      <c r="H38" s="232" t="str">
        <f t="shared" si="1"/>
        <v/>
      </c>
      <c r="I38" s="232" t="str">
        <f t="shared" si="2"/>
        <v/>
      </c>
      <c r="J38" s="232" t="str">
        <f t="shared" si="3"/>
        <v/>
      </c>
      <c r="K38" s="232" t="str">
        <f>_xlfn.XLOOKUP($Q38,BusinessUnit1,MainData!P:P,"", 0)</f>
        <v/>
      </c>
      <c r="L38" s="232" t="str">
        <f t="shared" si="4"/>
        <v/>
      </c>
      <c r="M38" s="232" t="str">
        <f>_xlfn.XLOOKUP($Q38,BusinessUnit1,MainData!N:N,"", 0)</f>
        <v/>
      </c>
      <c r="N38" s="216"/>
      <c r="Q38" t="str">
        <f t="shared" si="5"/>
        <v xml:space="preserve"> -</v>
      </c>
      <c r="Z38" t="str">
        <f>_xlfn.XLOOKUP(10381,MainData!D:D,MajorPurpose,"",0)</f>
        <v/>
      </c>
    </row>
    <row r="39" spans="1:26" ht="30" hidden="1" customHeight="1" thickBot="1" x14ac:dyDescent="0.3">
      <c r="A39" s="2">
        <v>4</v>
      </c>
      <c r="B39" s="185" t="s">
        <v>57</v>
      </c>
      <c r="C39" s="226" t="str">
        <f>IFERROR(VLOOKUP(B39,Source!M:N,2,FALSE)," ")</f>
        <v xml:space="preserve"> </v>
      </c>
      <c r="D39" s="180" t="s">
        <v>57</v>
      </c>
      <c r="E39" s="180" t="s">
        <v>57</v>
      </c>
      <c r="F39" s="229"/>
      <c r="G39" s="232" t="str">
        <f t="shared" si="0"/>
        <v/>
      </c>
      <c r="H39" s="232" t="str">
        <f t="shared" si="1"/>
        <v/>
      </c>
      <c r="I39" s="232" t="str">
        <f t="shared" si="2"/>
        <v/>
      </c>
      <c r="J39" s="232" t="str">
        <f t="shared" si="3"/>
        <v/>
      </c>
      <c r="K39" s="232" t="str">
        <f>_xlfn.XLOOKUP($Q39,BusinessUnit1,MainData!P:P,"", 0)</f>
        <v/>
      </c>
      <c r="L39" s="232" t="str">
        <f t="shared" si="4"/>
        <v/>
      </c>
      <c r="M39" s="232" t="str">
        <f>_xlfn.XLOOKUP($Q39,BusinessUnit1,MainData!N:N,"", 0)</f>
        <v/>
      </c>
      <c r="N39" s="216"/>
      <c r="Q39" t="str">
        <f t="shared" si="5"/>
        <v xml:space="preserve"> -</v>
      </c>
    </row>
    <row r="40" spans="1:26" ht="30" hidden="1" customHeight="1" thickBot="1" x14ac:dyDescent="0.3">
      <c r="A40" s="2">
        <v>5</v>
      </c>
      <c r="B40" s="185" t="s">
        <v>57</v>
      </c>
      <c r="C40" s="226" t="str">
        <f>IFERROR(VLOOKUP(B40,Source!M:N,2,FALSE)," ")</f>
        <v xml:space="preserve"> </v>
      </c>
      <c r="D40" s="180" t="s">
        <v>57</v>
      </c>
      <c r="E40" s="180" t="s">
        <v>57</v>
      </c>
      <c r="F40" s="229"/>
      <c r="G40" s="232" t="str">
        <f t="shared" si="0"/>
        <v/>
      </c>
      <c r="H40" s="232" t="str">
        <f t="shared" si="1"/>
        <v/>
      </c>
      <c r="I40" s="232" t="str">
        <f t="shared" si="2"/>
        <v/>
      </c>
      <c r="J40" s="232" t="str">
        <f t="shared" si="3"/>
        <v/>
      </c>
      <c r="K40" s="232" t="str">
        <f>_xlfn.XLOOKUP($Q40,BusinessUnit1,MainData!P:P,"", 0)</f>
        <v/>
      </c>
      <c r="L40" s="232" t="str">
        <f t="shared" si="4"/>
        <v/>
      </c>
      <c r="M40" s="232" t="str">
        <f>_xlfn.XLOOKUP($Q40,BusinessUnit1,MainData!N:N,"", 0)</f>
        <v/>
      </c>
      <c r="N40" s="216"/>
      <c r="Q40" t="str">
        <f t="shared" si="5"/>
        <v xml:space="preserve"> -</v>
      </c>
    </row>
    <row r="41" spans="1:26" ht="30" hidden="1" customHeight="1" thickBot="1" x14ac:dyDescent="0.3">
      <c r="A41" s="2">
        <v>6</v>
      </c>
      <c r="B41" s="185" t="s">
        <v>57</v>
      </c>
      <c r="C41" s="226" t="str">
        <f>IFERROR(VLOOKUP(B41,Source!M:N,2,FALSE)," ")</f>
        <v xml:space="preserve"> </v>
      </c>
      <c r="D41" s="180" t="s">
        <v>57</v>
      </c>
      <c r="E41" s="180" t="s">
        <v>57</v>
      </c>
      <c r="F41" s="229"/>
      <c r="G41" s="232" t="str">
        <f t="shared" si="0"/>
        <v/>
      </c>
      <c r="H41" s="232" t="str">
        <f t="shared" si="1"/>
        <v/>
      </c>
      <c r="I41" s="232" t="str">
        <f t="shared" si="2"/>
        <v/>
      </c>
      <c r="J41" s="232" t="str">
        <f t="shared" si="3"/>
        <v/>
      </c>
      <c r="K41" s="232" t="str">
        <f>_xlfn.XLOOKUP($Q41,BusinessUnit1,MainData!P:P,"", 0)</f>
        <v/>
      </c>
      <c r="L41" s="232" t="str">
        <f t="shared" si="4"/>
        <v/>
      </c>
      <c r="M41" s="232" t="str">
        <f>_xlfn.XLOOKUP($Q41,BusinessUnit1,MainData!N:N,"", 0)</f>
        <v/>
      </c>
      <c r="N41" s="216"/>
      <c r="Q41" t="str">
        <f t="shared" si="5"/>
        <v xml:space="preserve"> -</v>
      </c>
    </row>
    <row r="42" spans="1:26" ht="30" hidden="1" customHeight="1" thickBot="1" x14ac:dyDescent="0.3">
      <c r="A42" s="2">
        <v>7</v>
      </c>
      <c r="B42" s="185" t="s">
        <v>57</v>
      </c>
      <c r="C42" s="226" t="str">
        <f>IFERROR(VLOOKUP(B42,Source!M:N,2,FALSE)," ")</f>
        <v xml:space="preserve"> </v>
      </c>
      <c r="D42" s="180" t="s">
        <v>57</v>
      </c>
      <c r="E42" s="180" t="s">
        <v>57</v>
      </c>
      <c r="F42" s="229"/>
      <c r="G42" s="232" t="str">
        <f t="shared" si="0"/>
        <v/>
      </c>
      <c r="H42" s="232" t="str">
        <f t="shared" si="1"/>
        <v/>
      </c>
      <c r="I42" s="232" t="str">
        <f t="shared" si="2"/>
        <v/>
      </c>
      <c r="J42" s="232" t="str">
        <f t="shared" si="3"/>
        <v/>
      </c>
      <c r="K42" s="232" t="str">
        <f>_xlfn.XLOOKUP($Q42,BusinessUnit1,MainData!P:P,"", 0)</f>
        <v/>
      </c>
      <c r="L42" s="232" t="str">
        <f t="shared" si="4"/>
        <v/>
      </c>
      <c r="M42" s="232" t="str">
        <f>_xlfn.XLOOKUP($Q42,BusinessUnit1,MainData!N:N,"", 0)</f>
        <v/>
      </c>
      <c r="N42" s="216"/>
      <c r="Q42" t="str">
        <f t="shared" si="5"/>
        <v xml:space="preserve"> -</v>
      </c>
    </row>
    <row r="43" spans="1:26" ht="28.5" hidden="1" customHeight="1" thickBot="1" x14ac:dyDescent="0.3">
      <c r="A43" s="2">
        <v>8</v>
      </c>
      <c r="B43" s="185" t="s">
        <v>57</v>
      </c>
      <c r="C43" s="226" t="str">
        <f>IFERROR(VLOOKUP(B43,Source!M:N,2,FALSE)," ")</f>
        <v xml:space="preserve"> </v>
      </c>
      <c r="D43" s="180" t="s">
        <v>57</v>
      </c>
      <c r="E43" s="180" t="s">
        <v>57</v>
      </c>
      <c r="F43" s="229"/>
      <c r="G43" s="232" t="str">
        <f t="shared" si="0"/>
        <v/>
      </c>
      <c r="H43" s="232" t="str">
        <f t="shared" si="1"/>
        <v/>
      </c>
      <c r="I43" s="232" t="str">
        <f t="shared" si="2"/>
        <v/>
      </c>
      <c r="J43" s="232" t="str">
        <f t="shared" si="3"/>
        <v/>
      </c>
      <c r="K43" s="232" t="str">
        <f>_xlfn.XLOOKUP($Q43,BusinessUnit1,MainData!P:P,"", 0)</f>
        <v/>
      </c>
      <c r="L43" s="232" t="str">
        <f t="shared" si="4"/>
        <v/>
      </c>
      <c r="M43" s="232" t="str">
        <f>_xlfn.XLOOKUP($Q43,BusinessUnit1,MainData!N:N,"", 0)</f>
        <v/>
      </c>
      <c r="N43" s="216"/>
      <c r="Q43" t="str">
        <f t="shared" si="5"/>
        <v xml:space="preserve"> -</v>
      </c>
    </row>
    <row r="44" spans="1:26" ht="30" hidden="1" customHeight="1" thickBot="1" x14ac:dyDescent="0.3">
      <c r="A44" s="2">
        <v>9</v>
      </c>
      <c r="B44" s="185" t="s">
        <v>57</v>
      </c>
      <c r="C44" s="226" t="str">
        <f>IFERROR(VLOOKUP(B44,Source!M:N,2,FALSE)," ")</f>
        <v xml:space="preserve"> </v>
      </c>
      <c r="D44" s="180" t="s">
        <v>57</v>
      </c>
      <c r="E44" s="180" t="s">
        <v>57</v>
      </c>
      <c r="F44" s="229"/>
      <c r="G44" s="232" t="str">
        <f t="shared" si="0"/>
        <v/>
      </c>
      <c r="H44" s="232" t="str">
        <f t="shared" si="1"/>
        <v/>
      </c>
      <c r="I44" s="232" t="str">
        <f t="shared" si="2"/>
        <v/>
      </c>
      <c r="J44" s="232" t="str">
        <f t="shared" si="3"/>
        <v/>
      </c>
      <c r="K44" s="232" t="str">
        <f>_xlfn.XLOOKUP($Q44,BusinessUnit1,MainData!P:P,"", 0)</f>
        <v/>
      </c>
      <c r="L44" s="232" t="str">
        <f t="shared" si="4"/>
        <v/>
      </c>
      <c r="M44" s="232" t="str">
        <f>_xlfn.XLOOKUP($Q44,BusinessUnit1,MainData!N:N,"", 0)</f>
        <v/>
      </c>
      <c r="N44" s="216"/>
      <c r="Q44" t="str">
        <f t="shared" si="5"/>
        <v xml:space="preserve"> -</v>
      </c>
    </row>
    <row r="45" spans="1:26" ht="30" hidden="1" customHeight="1" thickBot="1" x14ac:dyDescent="0.3">
      <c r="A45" s="2">
        <v>10</v>
      </c>
      <c r="B45" s="185" t="s">
        <v>57</v>
      </c>
      <c r="C45" s="226" t="str">
        <f>IFERROR(VLOOKUP(B45,Source!M:N,2,FALSE)," ")</f>
        <v xml:space="preserve"> </v>
      </c>
      <c r="D45" s="180" t="s">
        <v>57</v>
      </c>
      <c r="E45" s="180" t="s">
        <v>57</v>
      </c>
      <c r="F45" s="229"/>
      <c r="G45" s="232" t="str">
        <f t="shared" si="0"/>
        <v/>
      </c>
      <c r="H45" s="232" t="str">
        <f t="shared" si="1"/>
        <v/>
      </c>
      <c r="I45" s="232" t="str">
        <f t="shared" si="2"/>
        <v/>
      </c>
      <c r="J45" s="232" t="str">
        <f t="shared" si="3"/>
        <v/>
      </c>
      <c r="K45" s="232" t="str">
        <f>_xlfn.XLOOKUP($Q45,BusinessUnit1,MainData!P:P,"", 0)</f>
        <v/>
      </c>
      <c r="L45" s="232" t="str">
        <f t="shared" si="4"/>
        <v/>
      </c>
      <c r="M45" s="232" t="str">
        <f>_xlfn.XLOOKUP($Q45,BusinessUnit1,MainData!N:N,"", 0)</f>
        <v/>
      </c>
      <c r="N45" s="216"/>
      <c r="Q45" t="str">
        <f t="shared" si="5"/>
        <v xml:space="preserve"> -</v>
      </c>
    </row>
    <row r="46" spans="1:26" ht="30" hidden="1" customHeight="1" thickBot="1" x14ac:dyDescent="0.3">
      <c r="A46" s="2">
        <v>11</v>
      </c>
      <c r="B46" s="185" t="s">
        <v>57</v>
      </c>
      <c r="C46" s="226" t="str">
        <f>IFERROR(VLOOKUP(B46,Source!M:N,2,FALSE)," ")</f>
        <v xml:space="preserve"> </v>
      </c>
      <c r="D46" s="180" t="s">
        <v>57</v>
      </c>
      <c r="E46" s="180" t="s">
        <v>57</v>
      </c>
      <c r="F46" s="229"/>
      <c r="G46" s="232" t="str">
        <f t="shared" si="0"/>
        <v/>
      </c>
      <c r="H46" s="232" t="str">
        <f t="shared" si="1"/>
        <v/>
      </c>
      <c r="I46" s="232" t="str">
        <f t="shared" si="2"/>
        <v/>
      </c>
      <c r="J46" s="232" t="str">
        <f t="shared" si="3"/>
        <v/>
      </c>
      <c r="K46" s="232" t="str">
        <f>_xlfn.XLOOKUP($Q46,BusinessUnit1,MainData!P:P,"", 0)</f>
        <v/>
      </c>
      <c r="L46" s="232" t="str">
        <f t="shared" si="4"/>
        <v/>
      </c>
      <c r="M46" s="232" t="str">
        <f>_xlfn.XLOOKUP($Q46,BusinessUnit1,MainData!N:N,"", 0)</f>
        <v/>
      </c>
      <c r="N46" s="216"/>
      <c r="Q46" t="str">
        <f t="shared" si="5"/>
        <v xml:space="preserve"> -</v>
      </c>
    </row>
    <row r="47" spans="1:26" ht="30" hidden="1" customHeight="1" thickBot="1" x14ac:dyDescent="0.3">
      <c r="A47" s="2">
        <v>12</v>
      </c>
      <c r="B47" s="185" t="s">
        <v>57</v>
      </c>
      <c r="C47" s="226" t="str">
        <f>IFERROR(VLOOKUP(B47,Source!M:N,2,FALSE)," ")</f>
        <v xml:space="preserve"> </v>
      </c>
      <c r="D47" s="180" t="s">
        <v>57</v>
      </c>
      <c r="E47" s="180" t="s">
        <v>57</v>
      </c>
      <c r="F47" s="229"/>
      <c r="G47" s="232" t="str">
        <f t="shared" si="0"/>
        <v/>
      </c>
      <c r="H47" s="232" t="str">
        <f t="shared" si="1"/>
        <v/>
      </c>
      <c r="I47" s="232" t="str">
        <f t="shared" si="2"/>
        <v/>
      </c>
      <c r="J47" s="232" t="str">
        <f t="shared" si="3"/>
        <v/>
      </c>
      <c r="K47" s="232" t="str">
        <f>_xlfn.XLOOKUP($Q47,BusinessUnit1,MainData!P:P,"", 0)</f>
        <v/>
      </c>
      <c r="L47" s="232" t="str">
        <f t="shared" si="4"/>
        <v/>
      </c>
      <c r="M47" s="232" t="str">
        <f>_xlfn.XLOOKUP($Q47,BusinessUnit1,MainData!N:N,"", 0)</f>
        <v/>
      </c>
      <c r="N47" s="216"/>
      <c r="Q47" t="str">
        <f t="shared" si="5"/>
        <v xml:space="preserve"> -</v>
      </c>
    </row>
    <row r="48" spans="1:26" ht="30" hidden="1" customHeight="1" thickBot="1" x14ac:dyDescent="0.3">
      <c r="A48" s="2">
        <v>13</v>
      </c>
      <c r="B48" s="185" t="s">
        <v>57</v>
      </c>
      <c r="C48" s="226" t="str">
        <f>IFERROR(VLOOKUP(B48,Source!M:N,2,FALSE)," ")</f>
        <v xml:space="preserve"> </v>
      </c>
      <c r="D48" s="180" t="s">
        <v>57</v>
      </c>
      <c r="E48" s="180" t="s">
        <v>57</v>
      </c>
      <c r="F48" s="229"/>
      <c r="G48" s="232" t="str">
        <f t="shared" si="0"/>
        <v/>
      </c>
      <c r="H48" s="232" t="str">
        <f t="shared" si="1"/>
        <v/>
      </c>
      <c r="I48" s="232" t="str">
        <f t="shared" si="2"/>
        <v/>
      </c>
      <c r="J48" s="232" t="str">
        <f t="shared" si="3"/>
        <v/>
      </c>
      <c r="K48" s="232" t="str">
        <f>_xlfn.XLOOKUP($Q48,BusinessUnit1,MainData!P:P,"", 0)</f>
        <v/>
      </c>
      <c r="L48" s="232" t="str">
        <f t="shared" si="4"/>
        <v/>
      </c>
      <c r="M48" s="232" t="str">
        <f>_xlfn.XLOOKUP($Q48,BusinessUnit1,MainData!N:N,"", 0)</f>
        <v/>
      </c>
      <c r="N48" s="216"/>
      <c r="Q48" t="str">
        <f t="shared" si="5"/>
        <v xml:space="preserve"> -</v>
      </c>
    </row>
    <row r="49" spans="1:17" ht="30" hidden="1" customHeight="1" thickBot="1" x14ac:dyDescent="0.3">
      <c r="A49" s="2">
        <v>14</v>
      </c>
      <c r="B49" s="185" t="s">
        <v>57</v>
      </c>
      <c r="C49" s="226" t="str">
        <f>IFERROR(VLOOKUP(B49,Source!M:N,2,FALSE)," ")</f>
        <v xml:space="preserve"> </v>
      </c>
      <c r="D49" s="180" t="s">
        <v>57</v>
      </c>
      <c r="E49" s="180" t="s">
        <v>57</v>
      </c>
      <c r="F49" s="229"/>
      <c r="G49" s="232" t="str">
        <f t="shared" si="0"/>
        <v/>
      </c>
      <c r="H49" s="232" t="str">
        <f t="shared" si="1"/>
        <v/>
      </c>
      <c r="I49" s="232" t="str">
        <f t="shared" si="2"/>
        <v/>
      </c>
      <c r="J49" s="232" t="str">
        <f t="shared" si="3"/>
        <v/>
      </c>
      <c r="K49" s="232" t="str">
        <f>_xlfn.XLOOKUP($Q49,BusinessUnit1,MainData!P:P,"", 0)</f>
        <v/>
      </c>
      <c r="L49" s="232" t="str">
        <f t="shared" si="4"/>
        <v/>
      </c>
      <c r="M49" s="232" t="str">
        <f>_xlfn.XLOOKUP($Q49,BusinessUnit1,MainData!N:N,"", 0)</f>
        <v/>
      </c>
      <c r="N49" s="216"/>
      <c r="Q49" t="str">
        <f t="shared" si="5"/>
        <v xml:space="preserve"> -</v>
      </c>
    </row>
    <row r="50" spans="1:17" ht="30" hidden="1" customHeight="1" thickBot="1" x14ac:dyDescent="0.3">
      <c r="A50" s="2">
        <v>15</v>
      </c>
      <c r="B50" s="185" t="s">
        <v>57</v>
      </c>
      <c r="C50" s="226" t="str">
        <f>IFERROR(VLOOKUP(B50,Source!M:N,2,FALSE)," ")</f>
        <v xml:space="preserve"> </v>
      </c>
      <c r="D50" s="180" t="s">
        <v>57</v>
      </c>
      <c r="E50" s="180" t="s">
        <v>57</v>
      </c>
      <c r="F50" s="229"/>
      <c r="G50" s="232" t="str">
        <f t="shared" si="0"/>
        <v/>
      </c>
      <c r="H50" s="232" t="str">
        <f t="shared" si="1"/>
        <v/>
      </c>
      <c r="I50" s="232" t="str">
        <f t="shared" si="2"/>
        <v/>
      </c>
      <c r="J50" s="232" t="str">
        <f t="shared" si="3"/>
        <v/>
      </c>
      <c r="K50" s="232" t="str">
        <f>_xlfn.XLOOKUP($Q50,BusinessUnit1,MainData!P:P,"", 0)</f>
        <v/>
      </c>
      <c r="L50" s="232" t="str">
        <f t="shared" si="4"/>
        <v/>
      </c>
      <c r="M50" s="232" t="str">
        <f>_xlfn.XLOOKUP($Q50,BusinessUnit1,MainData!N:N,"", 0)</f>
        <v/>
      </c>
      <c r="N50" s="216"/>
      <c r="Q50" t="str">
        <f t="shared" si="5"/>
        <v xml:space="preserve"> -</v>
      </c>
    </row>
    <row r="51" spans="1:17" ht="30" hidden="1" customHeight="1" thickBot="1" x14ac:dyDescent="0.3">
      <c r="A51" s="2">
        <v>16</v>
      </c>
      <c r="B51" s="185" t="s">
        <v>57</v>
      </c>
      <c r="C51" s="226" t="str">
        <f>IFERROR(VLOOKUP(B51,Source!M:N,2,FALSE)," ")</f>
        <v xml:space="preserve"> </v>
      </c>
      <c r="D51" s="180" t="s">
        <v>57</v>
      </c>
      <c r="E51" s="180" t="s">
        <v>57</v>
      </c>
      <c r="F51" s="229"/>
      <c r="G51" s="232" t="str">
        <f t="shared" si="0"/>
        <v/>
      </c>
      <c r="H51" s="232" t="str">
        <f t="shared" si="1"/>
        <v/>
      </c>
      <c r="I51" s="232" t="str">
        <f t="shared" si="2"/>
        <v/>
      </c>
      <c r="J51" s="232" t="str">
        <f t="shared" si="3"/>
        <v/>
      </c>
      <c r="K51" s="232" t="str">
        <f>_xlfn.XLOOKUP($Q51,BusinessUnit1,MainData!P:P,"", 0)</f>
        <v/>
      </c>
      <c r="L51" s="232" t="str">
        <f t="shared" si="4"/>
        <v/>
      </c>
      <c r="M51" s="232" t="str">
        <f>_xlfn.XLOOKUP($Q51,BusinessUnit1,MainData!N:N,"", 0)</f>
        <v/>
      </c>
      <c r="N51" s="216"/>
      <c r="Q51" t="str">
        <f t="shared" si="5"/>
        <v xml:space="preserve"> -</v>
      </c>
    </row>
    <row r="52" spans="1:17" ht="30" hidden="1" customHeight="1" thickBot="1" x14ac:dyDescent="0.3">
      <c r="A52" s="2">
        <v>17</v>
      </c>
      <c r="B52" s="185" t="s">
        <v>57</v>
      </c>
      <c r="C52" s="226" t="str">
        <f>IFERROR(VLOOKUP(B52,Source!M:N,2,FALSE)," ")</f>
        <v xml:space="preserve"> </v>
      </c>
      <c r="D52" s="180" t="s">
        <v>57</v>
      </c>
      <c r="E52" s="180" t="s">
        <v>57</v>
      </c>
      <c r="F52" s="229"/>
      <c r="G52" s="232" t="str">
        <f t="shared" si="0"/>
        <v/>
      </c>
      <c r="H52" s="232" t="str">
        <f t="shared" si="1"/>
        <v/>
      </c>
      <c r="I52" s="232" t="str">
        <f t="shared" si="2"/>
        <v/>
      </c>
      <c r="J52" s="232" t="str">
        <f t="shared" si="3"/>
        <v/>
      </c>
      <c r="K52" s="232" t="str">
        <f>_xlfn.XLOOKUP($Q52,BusinessUnit1,MainData!P:P,"", 0)</f>
        <v/>
      </c>
      <c r="L52" s="232" t="str">
        <f t="shared" si="4"/>
        <v/>
      </c>
      <c r="M52" s="232" t="str">
        <f>_xlfn.XLOOKUP($Q52,BusinessUnit1,MainData!N:N,"", 0)</f>
        <v/>
      </c>
      <c r="N52" s="216"/>
      <c r="Q52" t="str">
        <f t="shared" si="5"/>
        <v xml:space="preserve"> -</v>
      </c>
    </row>
    <row r="53" spans="1:17" ht="30" hidden="1" customHeight="1" thickBot="1" x14ac:dyDescent="0.3">
      <c r="A53" s="2">
        <v>18</v>
      </c>
      <c r="B53" s="185" t="s">
        <v>57</v>
      </c>
      <c r="C53" s="226" t="str">
        <f>IFERROR(VLOOKUP(B53,Source!M:N,2,FALSE)," ")</f>
        <v xml:space="preserve"> </v>
      </c>
      <c r="D53" s="180" t="s">
        <v>57</v>
      </c>
      <c r="E53" s="180" t="s">
        <v>57</v>
      </c>
      <c r="F53" s="229"/>
      <c r="G53" s="232" t="str">
        <f t="shared" si="0"/>
        <v/>
      </c>
      <c r="H53" s="232" t="str">
        <f t="shared" si="1"/>
        <v/>
      </c>
      <c r="I53" s="232" t="str">
        <f t="shared" si="2"/>
        <v/>
      </c>
      <c r="J53" s="232" t="str">
        <f t="shared" si="3"/>
        <v/>
      </c>
      <c r="K53" s="232" t="str">
        <f>_xlfn.XLOOKUP($Q53,BusinessUnit1,MainData!P:P,"", 0)</f>
        <v/>
      </c>
      <c r="L53" s="232" t="str">
        <f t="shared" si="4"/>
        <v/>
      </c>
      <c r="M53" s="232" t="str">
        <f>_xlfn.XLOOKUP($Q53,BusinessUnit1,MainData!N:N,"", 0)</f>
        <v/>
      </c>
      <c r="N53" s="216"/>
      <c r="Q53" t="str">
        <f t="shared" si="5"/>
        <v xml:space="preserve"> -</v>
      </c>
    </row>
    <row r="54" spans="1:17" ht="30" hidden="1" customHeight="1" thickBot="1" x14ac:dyDescent="0.3">
      <c r="A54" s="2">
        <v>19</v>
      </c>
      <c r="B54" s="185" t="s">
        <v>57</v>
      </c>
      <c r="C54" s="226" t="str">
        <f>IFERROR(VLOOKUP(B54,Source!M:N,2,FALSE)," ")</f>
        <v xml:space="preserve"> </v>
      </c>
      <c r="D54" s="180" t="s">
        <v>57</v>
      </c>
      <c r="E54" s="180" t="s">
        <v>57</v>
      </c>
      <c r="F54" s="229"/>
      <c r="G54" s="232" t="str">
        <f t="shared" si="0"/>
        <v/>
      </c>
      <c r="H54" s="232" t="str">
        <f t="shared" si="1"/>
        <v/>
      </c>
      <c r="I54" s="232" t="str">
        <f t="shared" si="2"/>
        <v/>
      </c>
      <c r="J54" s="232" t="str">
        <f t="shared" si="3"/>
        <v/>
      </c>
      <c r="K54" s="232" t="str">
        <f>_xlfn.XLOOKUP($Q54,BusinessUnit1,MainData!P:P,"", 0)</f>
        <v/>
      </c>
      <c r="L54" s="232" t="str">
        <f t="shared" si="4"/>
        <v/>
      </c>
      <c r="M54" s="232" t="str">
        <f>_xlfn.XLOOKUP($Q54,BusinessUnit1,MainData!N:N,"", 0)</f>
        <v/>
      </c>
      <c r="N54" s="216"/>
      <c r="Q54" t="str">
        <f t="shared" si="5"/>
        <v xml:space="preserve"> -</v>
      </c>
    </row>
    <row r="55" spans="1:17" ht="30" hidden="1" customHeight="1" thickBot="1" x14ac:dyDescent="0.3">
      <c r="A55" s="2">
        <v>20</v>
      </c>
      <c r="B55" s="218" t="s">
        <v>57</v>
      </c>
      <c r="C55" s="226" t="str">
        <f>IFERROR(VLOOKUP(B55,Source!M:N,2,FALSE)," ")</f>
        <v xml:space="preserve"> </v>
      </c>
      <c r="D55" s="181" t="s">
        <v>57</v>
      </c>
      <c r="E55" s="181" t="s">
        <v>57</v>
      </c>
      <c r="F55" s="230"/>
      <c r="G55" s="232" t="str">
        <f t="shared" si="0"/>
        <v/>
      </c>
      <c r="H55" s="232" t="str">
        <f t="shared" si="1"/>
        <v/>
      </c>
      <c r="I55" s="232" t="str">
        <f t="shared" si="2"/>
        <v/>
      </c>
      <c r="J55" s="232" t="str">
        <f t="shared" si="3"/>
        <v/>
      </c>
      <c r="K55" s="232" t="str">
        <f>_xlfn.XLOOKUP($Q55,BusinessUnit1,MainData!P:P,"", 0)</f>
        <v/>
      </c>
      <c r="L55" s="232" t="str">
        <f t="shared" si="4"/>
        <v/>
      </c>
      <c r="M55" s="232" t="str">
        <f>_xlfn.XLOOKUP($Q55,BusinessUnit1,MainData!N:N,"", 0)</f>
        <v/>
      </c>
      <c r="N55" s="217"/>
      <c r="Q55" t="str">
        <f t="shared" si="5"/>
        <v xml:space="preserve"> -</v>
      </c>
    </row>
    <row r="56" spans="1:17" ht="19.5" hidden="1" customHeight="1" thickBot="1" x14ac:dyDescent="0.35">
      <c r="A56" s="2"/>
      <c r="B56" s="175" t="s">
        <v>57</v>
      </c>
      <c r="C56" s="175"/>
      <c r="D56" s="175" t="s">
        <v>57</v>
      </c>
      <c r="E56" s="175" t="s">
        <v>57</v>
      </c>
      <c r="F56" s="175"/>
      <c r="G56" s="175"/>
      <c r="H56" s="175"/>
      <c r="I56" s="175"/>
      <c r="J56" s="175"/>
      <c r="K56" s="175"/>
      <c r="L56" s="175"/>
      <c r="M56" s="231" t="s">
        <v>59</v>
      </c>
      <c r="N56" s="219">
        <f>SUM(N36:N55)</f>
        <v>0</v>
      </c>
    </row>
    <row r="57" spans="1:17" ht="30" customHeight="1" thickBot="1" x14ac:dyDescent="0.3">
      <c r="A57" s="2">
        <v>1</v>
      </c>
      <c r="B57" s="190"/>
      <c r="C57" s="225" t="str">
        <f>IFERROR(VLOOKUP(B57,Source!M:N,2,FALSE)," ")</f>
        <v xml:space="preserve"> </v>
      </c>
      <c r="D57" s="191"/>
      <c r="E57" s="192"/>
      <c r="F57" s="228"/>
      <c r="G57" s="232" t="str">
        <f>_xlfn.XLOOKUP($Q57,BusinessUnit1,DepartmentDesc,"", 0)</f>
        <v/>
      </c>
      <c r="H57" s="232" t="str">
        <f>_xlfn.XLOOKUP($Q57,BusinessUnit1,FundCode,"", 0)</f>
        <v/>
      </c>
      <c r="I57" s="232" t="str">
        <f>_xlfn.XLOOKUP($Q57,BusinessUnit1,MajorPurpose,"", 0)</f>
        <v/>
      </c>
      <c r="J57" s="232" t="str">
        <f>_xlfn.XLOOKUP($Q57,BusinessUnit1,ProgramCode,"", 0)</f>
        <v/>
      </c>
      <c r="K57" s="232" t="str">
        <f>_xlfn.XLOOKUP($Q57,BusinessUnit1,MainData!P:P,"", 0)</f>
        <v/>
      </c>
      <c r="L57" s="232" t="str">
        <f>_xlfn.XLOOKUP($Q57,BusinessUnit1,OperatingUnit,"", 0)</f>
        <v/>
      </c>
      <c r="M57" s="232" t="str">
        <f>_xlfn.XLOOKUP($Q57,BusinessUnit1,MainData!N:N,"", 0)</f>
        <v/>
      </c>
      <c r="N57" s="220"/>
      <c r="Q57" t="str">
        <f>IF(LEFT($A$7,3)="Exe",E57&amp;"-"&amp;F57&amp;"-"&amp;"Exe",E57&amp;"-"&amp;F57)</f>
        <v>-</v>
      </c>
    </row>
    <row r="58" spans="1:17" ht="30" customHeight="1" thickBot="1" x14ac:dyDescent="0.3">
      <c r="A58" s="2">
        <v>2</v>
      </c>
      <c r="B58" s="176" t="s">
        <v>57</v>
      </c>
      <c r="C58" s="226" t="str">
        <f>IFERROR(VLOOKUP(B58,Source!M:N,2,FALSE)," ")</f>
        <v xml:space="preserve"> </v>
      </c>
      <c r="D58" s="180" t="s">
        <v>57</v>
      </c>
      <c r="E58" s="182" t="s">
        <v>57</v>
      </c>
      <c r="F58" s="229"/>
      <c r="G58" s="232" t="str">
        <f>_xlfn.XLOOKUP($Q58,BusinessUnit1,DepartmentDesc,"", 0)</f>
        <v/>
      </c>
      <c r="H58" s="232" t="str">
        <f>_xlfn.XLOOKUP($Q58,BusinessUnit1,FundCode,"", 0)</f>
        <v/>
      </c>
      <c r="I58" s="232" t="str">
        <f>_xlfn.XLOOKUP($Q58,BusinessUnit1,MajorPurpose,"", 0)</f>
        <v/>
      </c>
      <c r="J58" s="232" t="str">
        <f>_xlfn.XLOOKUP($Q58,BusinessUnit1,ProgramCode,"", 0)</f>
        <v/>
      </c>
      <c r="K58" s="232" t="str">
        <f>_xlfn.XLOOKUP($Q58,BusinessUnit1,MainData!P:P,"", 0)</f>
        <v/>
      </c>
      <c r="L58" s="232" t="str">
        <f>_xlfn.XLOOKUP($Q58,BusinessUnit1,OperatingUnit,"", 0)</f>
        <v/>
      </c>
      <c r="M58" s="232" t="str">
        <f>_xlfn.XLOOKUP($Q58,BusinessUnit1,MainData!N:N,"", 0)</f>
        <v/>
      </c>
      <c r="N58" s="216"/>
      <c r="Q58" t="str">
        <f t="shared" si="5"/>
        <v xml:space="preserve"> -</v>
      </c>
    </row>
    <row r="59" spans="1:17" ht="26.25" customHeight="1" thickBot="1" x14ac:dyDescent="0.3">
      <c r="A59" s="2">
        <v>3</v>
      </c>
      <c r="B59" s="176" t="s">
        <v>57</v>
      </c>
      <c r="C59" s="226" t="str">
        <f>IFERROR(VLOOKUP(B59,Source!M:N,2,FALSE)," ")</f>
        <v xml:space="preserve"> </v>
      </c>
      <c r="D59" s="180" t="s">
        <v>57</v>
      </c>
      <c r="E59" s="182" t="s">
        <v>57</v>
      </c>
      <c r="F59" s="229"/>
      <c r="G59" s="232" t="str">
        <f>_xlfn.XLOOKUP($Q59,BusinessUnit1,DepartmentDesc,"", 0)</f>
        <v/>
      </c>
      <c r="H59" s="232" t="str">
        <f>_xlfn.XLOOKUP($Q59,BusinessUnit1,FundCode,"", 0)</f>
        <v/>
      </c>
      <c r="I59" s="232" t="str">
        <f>_xlfn.XLOOKUP($Q59,BusinessUnit1,MajorPurpose,"", 0)</f>
        <v/>
      </c>
      <c r="J59" s="232" t="str">
        <f>_xlfn.XLOOKUP($Q59,BusinessUnit1,ProgramCode,"", 0)</f>
        <v/>
      </c>
      <c r="K59" s="232" t="str">
        <f>_xlfn.XLOOKUP($Q59,BusinessUnit1,MainData!P:P,"", 0)</f>
        <v/>
      </c>
      <c r="L59" s="232" t="str">
        <f>_xlfn.XLOOKUP($Q59,BusinessUnit1,OperatingUnit,"", 0)</f>
        <v/>
      </c>
      <c r="M59" s="232" t="str">
        <f>_xlfn.XLOOKUP($Q59,BusinessUnit1,MainData!N:N,"", 0)</f>
        <v/>
      </c>
      <c r="N59" s="216"/>
      <c r="Q59" t="str">
        <f t="shared" si="5"/>
        <v xml:space="preserve"> -</v>
      </c>
    </row>
    <row r="60" spans="1:17" ht="30" customHeight="1" thickBot="1" x14ac:dyDescent="0.3">
      <c r="A60" s="2">
        <v>4</v>
      </c>
      <c r="B60" s="176" t="s">
        <v>57</v>
      </c>
      <c r="C60" s="226" t="str">
        <f>IFERROR(VLOOKUP(B60,Source!M:N,2,FALSE)," ")</f>
        <v xml:space="preserve"> </v>
      </c>
      <c r="D60" s="180" t="s">
        <v>57</v>
      </c>
      <c r="E60" s="182" t="s">
        <v>57</v>
      </c>
      <c r="F60" s="229"/>
      <c r="G60" s="232" t="str">
        <f>_xlfn.XLOOKUP($Q60,BusinessUnit1,DepartmentDesc,"", 0)</f>
        <v/>
      </c>
      <c r="H60" s="232" t="str">
        <f>_xlfn.XLOOKUP($Q60,BusinessUnit1,FundCode,"", 0)</f>
        <v/>
      </c>
      <c r="I60" s="232" t="str">
        <f>_xlfn.XLOOKUP($Q60,BusinessUnit1,MajorPurpose,"", 0)</f>
        <v/>
      </c>
      <c r="J60" s="232" t="str">
        <f>_xlfn.XLOOKUP($Q60,BusinessUnit1,ProgramCode,"", 0)</f>
        <v/>
      </c>
      <c r="K60" s="232" t="str">
        <f>_xlfn.XLOOKUP($Q60,BusinessUnit1,MainData!P:P,"", 0)</f>
        <v/>
      </c>
      <c r="L60" s="232" t="str">
        <f>_xlfn.XLOOKUP($Q60,BusinessUnit1,OperatingUnit,"", 0)</f>
        <v/>
      </c>
      <c r="M60" s="232" t="str">
        <f>_xlfn.XLOOKUP($Q60,BusinessUnit1,MainData!N:N,"", 0)</f>
        <v/>
      </c>
      <c r="N60" s="216"/>
      <c r="Q60" t="str">
        <f t="shared" si="5"/>
        <v xml:space="preserve"> -</v>
      </c>
    </row>
    <row r="61" spans="1:17" ht="30" customHeight="1" thickBot="1" x14ac:dyDescent="0.3">
      <c r="A61" s="2">
        <v>5</v>
      </c>
      <c r="B61" s="177" t="s">
        <v>57</v>
      </c>
      <c r="C61" s="227" t="str">
        <f>IFERROR(VLOOKUP(B61,Source!M:N,2,FALSE)," ")</f>
        <v xml:space="preserve"> </v>
      </c>
      <c r="D61" s="181" t="s">
        <v>57</v>
      </c>
      <c r="E61" s="183" t="s">
        <v>57</v>
      </c>
      <c r="F61" s="230"/>
      <c r="G61" s="232" t="str">
        <f>_xlfn.XLOOKUP($Q61,BusinessUnit1,DepartmentDesc,"", 0)</f>
        <v/>
      </c>
      <c r="H61" s="232" t="str">
        <f>_xlfn.XLOOKUP($Q61,BusinessUnit1,FundCode,"", 0)</f>
        <v/>
      </c>
      <c r="I61" s="232" t="str">
        <f>_xlfn.XLOOKUP($Q61,BusinessUnit1,MajorPurpose,"", 0)</f>
        <v/>
      </c>
      <c r="J61" s="232" t="str">
        <f>_xlfn.XLOOKUP($Q61,BusinessUnit1,ProgramCode,"", 0)</f>
        <v/>
      </c>
      <c r="K61" s="232" t="str">
        <f>_xlfn.XLOOKUP($Q61,BusinessUnit1,MainData!P:P,"", 0)</f>
        <v/>
      </c>
      <c r="L61" s="232" t="str">
        <f>_xlfn.XLOOKUP($Q61,BusinessUnit1,OperatingUnit,"", 0)</f>
        <v/>
      </c>
      <c r="M61" s="232" t="str">
        <f>_xlfn.XLOOKUP($Q61,BusinessUnit1,MainData!N:N,"", 0)</f>
        <v/>
      </c>
      <c r="N61" s="217"/>
      <c r="Q61" t="str">
        <f t="shared" si="5"/>
        <v xml:space="preserve"> -</v>
      </c>
    </row>
    <row r="62" spans="1:17" ht="19.5" customHeight="1" thickBot="1" x14ac:dyDescent="0.3">
      <c r="A62" s="2"/>
      <c r="B62" s="2" t="s">
        <v>57</v>
      </c>
      <c r="C62" s="2"/>
      <c r="D62" s="2" t="s">
        <v>57</v>
      </c>
      <c r="E62" s="2" t="s">
        <v>57</v>
      </c>
      <c r="F62" s="2" t="s">
        <v>58</v>
      </c>
      <c r="G62" s="2" t="s">
        <v>58</v>
      </c>
      <c r="H62" s="2" t="s">
        <v>58</v>
      </c>
      <c r="I62" s="2"/>
      <c r="J62" s="2" t="s">
        <v>58</v>
      </c>
      <c r="K62" s="2" t="s">
        <v>58</v>
      </c>
      <c r="L62" s="2" t="s">
        <v>58</v>
      </c>
      <c r="M62" s="122" t="s">
        <v>59</v>
      </c>
      <c r="N62" s="184">
        <f>SUM(N57:N61)</f>
        <v>0</v>
      </c>
    </row>
    <row r="63" spans="1:17" ht="56.25" customHeight="1" x14ac:dyDescent="0.25">
      <c r="A63" s="2"/>
      <c r="B63" s="131" t="s">
        <v>60</v>
      </c>
      <c r="C63" s="2"/>
      <c r="D63" s="2"/>
      <c r="E63" s="2"/>
      <c r="F63" s="2"/>
      <c r="G63" s="2"/>
      <c r="H63" s="2"/>
      <c r="I63" s="2"/>
      <c r="J63" s="2"/>
      <c r="K63" s="2"/>
      <c r="L63" s="2"/>
      <c r="M63" s="244" t="s">
        <v>61</v>
      </c>
      <c r="N63" s="245"/>
    </row>
    <row r="64" spans="1:17" ht="19.5" customHeight="1" thickBot="1" x14ac:dyDescent="0.3">
      <c r="A64" s="2"/>
      <c r="B64" s="242"/>
      <c r="C64" s="242"/>
      <c r="D64" s="242"/>
      <c r="E64" s="2"/>
      <c r="F64" s="118"/>
      <c r="G64" s="2"/>
      <c r="H64" s="2"/>
      <c r="I64" s="2"/>
      <c r="J64" s="241"/>
      <c r="K64" s="241"/>
      <c r="L64" s="241"/>
      <c r="M64" s="241"/>
      <c r="N64" s="106"/>
      <c r="O64" s="243"/>
      <c r="P64" s="243"/>
    </row>
    <row r="65" spans="1:16" ht="14.25" customHeight="1" x14ac:dyDescent="0.25">
      <c r="A65" s="2"/>
      <c r="B65" s="135" t="s">
        <v>63</v>
      </c>
      <c r="C65" s="135"/>
      <c r="D65" s="136"/>
      <c r="E65" s="135"/>
      <c r="F65" s="136" t="s">
        <v>64</v>
      </c>
      <c r="G65" s="135"/>
      <c r="H65" s="136"/>
      <c r="I65" s="136"/>
      <c r="J65" s="136" t="s">
        <v>65</v>
      </c>
      <c r="K65" s="136"/>
      <c r="L65" s="137"/>
      <c r="M65" s="135"/>
      <c r="N65" s="134"/>
      <c r="O65" s="135" t="s">
        <v>81</v>
      </c>
    </row>
    <row r="66" spans="1:16" ht="9" customHeight="1" x14ac:dyDescent="0.25">
      <c r="A66" s="2"/>
      <c r="B66" s="135"/>
      <c r="C66" s="135"/>
      <c r="D66" s="135"/>
      <c r="E66" s="135"/>
      <c r="F66" s="135"/>
      <c r="G66" s="136"/>
      <c r="H66" s="136"/>
      <c r="I66" s="136"/>
      <c r="J66" s="135"/>
      <c r="K66" s="135"/>
      <c r="L66" s="135"/>
      <c r="M66" s="135"/>
      <c r="N66" s="135"/>
      <c r="O66" s="135"/>
    </row>
    <row r="67" spans="1:16" x14ac:dyDescent="0.25">
      <c r="A67" s="2"/>
      <c r="B67" s="131" t="s">
        <v>67</v>
      </c>
      <c r="C67" s="131"/>
      <c r="D67" s="2"/>
      <c r="E67" s="2"/>
      <c r="F67" s="2"/>
      <c r="G67" s="2"/>
      <c r="H67" s="2"/>
      <c r="I67" s="2"/>
      <c r="J67" s="2"/>
      <c r="K67" s="2"/>
      <c r="L67" s="2"/>
      <c r="M67" s="2"/>
      <c r="N67" s="2"/>
    </row>
    <row r="68" spans="1:16" x14ac:dyDescent="0.25">
      <c r="A68" s="2"/>
      <c r="B68" s="2" t="s">
        <v>68</v>
      </c>
      <c r="C68" s="2"/>
      <c r="D68" s="2"/>
      <c r="E68" s="2"/>
      <c r="F68" s="2"/>
      <c r="G68" s="2"/>
      <c r="H68" s="2"/>
      <c r="I68" s="2"/>
      <c r="J68" s="2"/>
      <c r="K68" s="2"/>
      <c r="L68" s="2"/>
      <c r="M68" s="2"/>
      <c r="N68" s="2"/>
    </row>
    <row r="69" spans="1:16" ht="6.75" customHeight="1" x14ac:dyDescent="0.25">
      <c r="A69" s="2"/>
      <c r="B69" s="2"/>
      <c r="C69" s="2"/>
      <c r="D69" s="2"/>
      <c r="E69" s="2"/>
      <c r="F69" s="2"/>
      <c r="G69" s="2"/>
      <c r="H69" s="2"/>
      <c r="I69" s="2"/>
      <c r="J69" s="2"/>
      <c r="K69" s="2"/>
      <c r="L69" s="2"/>
      <c r="M69" s="2"/>
      <c r="N69" s="2"/>
    </row>
    <row r="70" spans="1:16" ht="21" customHeight="1" thickBot="1" x14ac:dyDescent="0.3">
      <c r="A70" s="2"/>
      <c r="B70" s="239"/>
      <c r="C70" s="239"/>
      <c r="D70" s="239"/>
      <c r="E70" s="2"/>
      <c r="F70" s="239"/>
      <c r="G70" s="239"/>
      <c r="H70" s="239"/>
      <c r="I70" s="2"/>
      <c r="J70" s="238"/>
      <c r="K70" s="238"/>
      <c r="L70" s="238"/>
      <c r="M70" s="238"/>
      <c r="N70" s="2"/>
      <c r="O70" s="240"/>
      <c r="P70" s="240"/>
    </row>
    <row r="71" spans="1:16" ht="16.5" customHeight="1" x14ac:dyDescent="0.25">
      <c r="A71" s="2"/>
      <c r="B71" s="2" t="s">
        <v>63</v>
      </c>
      <c r="C71" s="2"/>
      <c r="D71" s="2"/>
      <c r="E71" s="2"/>
      <c r="F71" s="2" t="s">
        <v>69</v>
      </c>
      <c r="G71" s="2"/>
      <c r="H71" s="2"/>
      <c r="I71" s="2"/>
      <c r="J71" s="132" t="s">
        <v>70</v>
      </c>
      <c r="K71" s="2"/>
      <c r="L71" s="2"/>
      <c r="M71" s="2"/>
      <c r="N71" s="2"/>
      <c r="O71" s="2" t="s">
        <v>81</v>
      </c>
    </row>
    <row r="72" spans="1:16" ht="8.25" customHeight="1" x14ac:dyDescent="0.25">
      <c r="A72" s="2"/>
      <c r="B72" s="2"/>
      <c r="C72" s="2"/>
      <c r="D72" s="2"/>
      <c r="E72" s="2"/>
      <c r="F72" s="2"/>
      <c r="G72" s="2"/>
      <c r="H72" s="2"/>
      <c r="I72" s="2"/>
      <c r="J72" s="2"/>
      <c r="K72" s="2"/>
      <c r="L72" s="2"/>
      <c r="M72" s="2"/>
      <c r="N72" s="2"/>
    </row>
    <row r="73" spans="1:16" x14ac:dyDescent="0.25">
      <c r="A73" s="2"/>
      <c r="B73" s="131" t="s">
        <v>72</v>
      </c>
      <c r="C73" s="131"/>
      <c r="D73" s="2"/>
      <c r="E73" s="2"/>
      <c r="F73" s="2"/>
      <c r="G73" s="2"/>
      <c r="H73" s="2"/>
      <c r="I73" s="2"/>
      <c r="J73" s="2"/>
      <c r="K73" s="2"/>
      <c r="L73" s="2"/>
      <c r="M73" s="2"/>
      <c r="N73" s="2"/>
    </row>
    <row r="74" spans="1:16" ht="20.25" customHeight="1" thickBot="1" x14ac:dyDescent="0.3">
      <c r="A74" s="2"/>
      <c r="B74" s="239"/>
      <c r="C74" s="239"/>
      <c r="D74" s="239"/>
      <c r="E74" s="2"/>
      <c r="F74" s="239"/>
      <c r="G74" s="239"/>
      <c r="H74" s="239"/>
      <c r="I74" s="2"/>
      <c r="J74" s="238"/>
      <c r="K74" s="238"/>
      <c r="L74" s="238"/>
      <c r="M74" s="238"/>
      <c r="N74" s="2"/>
      <c r="O74" s="237" t="str">
        <f ca="1">IF(B74&lt;&gt;"",NOW(),"")</f>
        <v/>
      </c>
      <c r="P74" s="237"/>
    </row>
    <row r="75" spans="1:16" ht="15.75" customHeight="1" x14ac:dyDescent="0.25">
      <c r="B75" s="135" t="s">
        <v>63</v>
      </c>
      <c r="C75" s="135"/>
      <c r="D75" s="135"/>
      <c r="E75" s="137"/>
      <c r="F75" s="135" t="s">
        <v>69</v>
      </c>
      <c r="G75" s="135"/>
      <c r="H75" s="135"/>
      <c r="I75" s="135"/>
      <c r="J75" s="133" t="s">
        <v>70</v>
      </c>
      <c r="K75" s="135"/>
      <c r="L75" s="135"/>
      <c r="M75" s="135"/>
      <c r="N75" s="137"/>
      <c r="O75" s="135" t="s">
        <v>81</v>
      </c>
    </row>
    <row r="76" spans="1:16" x14ac:dyDescent="0.25">
      <c r="A76" s="2"/>
      <c r="B76" s="2"/>
      <c r="C76" s="2"/>
      <c r="D76" s="2"/>
      <c r="E76" s="2"/>
      <c r="F76" s="2"/>
      <c r="G76" s="2"/>
      <c r="H76" s="2"/>
      <c r="I76" s="2"/>
      <c r="J76" s="2"/>
      <c r="K76" s="2"/>
      <c r="L76" s="2"/>
      <c r="M76" s="2"/>
      <c r="N76" s="2"/>
    </row>
    <row r="77" spans="1:16" ht="21" customHeight="1" x14ac:dyDescent="0.25">
      <c r="D77" s="233"/>
      <c r="E77" s="233"/>
      <c r="F77" s="233"/>
      <c r="G77" s="233"/>
      <c r="H77" s="233"/>
      <c r="I77" s="233"/>
      <c r="J77" s="233"/>
      <c r="K77" s="233"/>
    </row>
    <row r="78" spans="1:16" ht="8.25" customHeight="1" x14ac:dyDescent="0.25"/>
    <row r="79" spans="1:16" ht="17.25" customHeight="1" x14ac:dyDescent="0.25">
      <c r="A79" s="233"/>
      <c r="B79" s="233"/>
      <c r="C79" s="233"/>
      <c r="D79" s="233"/>
      <c r="E79" s="233"/>
      <c r="F79" s="233"/>
      <c r="G79" s="233"/>
      <c r="J79" s="233"/>
      <c r="K79" s="233"/>
    </row>
    <row r="80" spans="1:16" ht="6.75" customHeight="1" x14ac:dyDescent="0.25"/>
    <row r="81" spans="1:15" ht="20.25" customHeight="1" x14ac:dyDescent="0.25">
      <c r="A81" s="233"/>
      <c r="B81" s="233"/>
      <c r="C81" s="233"/>
      <c r="D81" s="233"/>
      <c r="E81" s="233"/>
      <c r="F81" s="233"/>
      <c r="G81" s="233"/>
      <c r="J81" s="233"/>
      <c r="K81" s="233"/>
    </row>
    <row r="82" spans="1:15" ht="9" customHeight="1" thickBot="1" x14ac:dyDescent="0.3"/>
    <row r="83" spans="1:15" ht="20.25" customHeight="1" thickBot="1" x14ac:dyDescent="0.3">
      <c r="A83" s="234" t="s">
        <v>1067</v>
      </c>
      <c r="B83" s="235"/>
      <c r="C83" s="233"/>
      <c r="D83" s="233"/>
      <c r="E83" s="233"/>
      <c r="G83" s="233"/>
      <c r="H83" s="233"/>
      <c r="I83" s="233"/>
      <c r="J83" s="233"/>
      <c r="K83" s="233"/>
    </row>
    <row r="84" spans="1:15" ht="6.75" customHeight="1" x14ac:dyDescent="0.25"/>
    <row r="85" spans="1:15" ht="21.75" customHeight="1" x14ac:dyDescent="0.25">
      <c r="A85" s="233"/>
      <c r="B85" s="233"/>
      <c r="C85" s="233"/>
      <c r="D85" s="233"/>
      <c r="E85" s="233"/>
      <c r="G85" s="233"/>
      <c r="H85" s="233"/>
      <c r="I85" s="233"/>
      <c r="J85" s="233"/>
      <c r="K85" s="233"/>
      <c r="N85" s="233"/>
      <c r="O85" s="233"/>
    </row>
    <row r="87" spans="1:15" ht="18" customHeight="1" x14ac:dyDescent="0.25">
      <c r="A87" s="233"/>
      <c r="B87" s="233"/>
      <c r="C87" s="233"/>
      <c r="D87" s="233"/>
      <c r="E87" s="233"/>
      <c r="H87" s="233"/>
      <c r="I87" s="233"/>
      <c r="J87" s="233"/>
      <c r="K87" s="233"/>
      <c r="N87" s="233"/>
      <c r="O87" s="233"/>
    </row>
  </sheetData>
  <sheetProtection algorithmName="SHA-512" hashValue="BuHvTfaCXOAHdEph8Qq46zzfqCgNDanpG0Vy/p8/mpAw48/PfHURehxvSZBu63LAG6vzaG4mQyUj80fVFBtF4g==" saltValue="SjJvuj5kl5dn+noToArNmQ==" spinCount="100000" sheet="1" objects="1" scenarios="1"/>
  <customSheetViews>
    <customSheetView guid="{63E83E48-5B58-4CCE-AAEA-0474EB568CCF}" scale="60" showPageBreaks="1" fitToPage="1" printArea="1" view="pageBreakPreview" topLeftCell="A6">
      <selection activeCell="A6" sqref="A6:L17"/>
      <pageMargins left="0" right="0" top="0" bottom="0" header="0" footer="0"/>
      <pageSetup scale="55" orientation="portrait" r:id="rId1"/>
    </customSheetView>
  </customSheetViews>
  <mergeCells count="56">
    <mergeCell ref="J33:K33"/>
    <mergeCell ref="D31:J31"/>
    <mergeCell ref="B21:O27"/>
    <mergeCell ref="B1:O1"/>
    <mergeCell ref="B2:O2"/>
    <mergeCell ref="B3:O3"/>
    <mergeCell ref="C9:K9"/>
    <mergeCell ref="C11:O11"/>
    <mergeCell ref="N9:O9"/>
    <mergeCell ref="L6:N6"/>
    <mergeCell ref="A6:C6"/>
    <mergeCell ref="A7:D7"/>
    <mergeCell ref="A9:B9"/>
    <mergeCell ref="L9:M9"/>
    <mergeCell ref="A11:B11"/>
    <mergeCell ref="L7:O7"/>
    <mergeCell ref="C15:E15"/>
    <mergeCell ref="M15:N15"/>
    <mergeCell ref="C13:O13"/>
    <mergeCell ref="B20:O20"/>
    <mergeCell ref="C17:E17"/>
    <mergeCell ref="A33:C33"/>
    <mergeCell ref="G33:I33"/>
    <mergeCell ref="D33:E33"/>
    <mergeCell ref="D77:K77"/>
    <mergeCell ref="O74:P74"/>
    <mergeCell ref="J74:M74"/>
    <mergeCell ref="F74:H74"/>
    <mergeCell ref="B74:D74"/>
    <mergeCell ref="O70:P70"/>
    <mergeCell ref="J64:M64"/>
    <mergeCell ref="J70:M70"/>
    <mergeCell ref="B70:D70"/>
    <mergeCell ref="F70:H70"/>
    <mergeCell ref="B64:D64"/>
    <mergeCell ref="O64:P64"/>
    <mergeCell ref="M63:N63"/>
    <mergeCell ref="A81:B81"/>
    <mergeCell ref="C79:G79"/>
    <mergeCell ref="C81:G81"/>
    <mergeCell ref="J79:K79"/>
    <mergeCell ref="J81:K81"/>
    <mergeCell ref="A79:B79"/>
    <mergeCell ref="N85:O85"/>
    <mergeCell ref="A87:C87"/>
    <mergeCell ref="D87:E87"/>
    <mergeCell ref="N87:O87"/>
    <mergeCell ref="A83:B83"/>
    <mergeCell ref="A85:B85"/>
    <mergeCell ref="C83:E83"/>
    <mergeCell ref="C85:E85"/>
    <mergeCell ref="G83:H83"/>
    <mergeCell ref="H87:K87"/>
    <mergeCell ref="I83:K83"/>
    <mergeCell ref="G85:H85"/>
    <mergeCell ref="I85:K85"/>
  </mergeCells>
  <dataValidations count="8">
    <dataValidation type="whole" allowBlank="1" showInputMessage="1" showErrorMessage="1" prompt="5 digits zip code_x000a_Ex: 10009" sqref="O15" xr:uid="{00000000-0002-0000-0100-000000000000}">
      <formula1>0</formula1>
      <formula2>99999</formula2>
    </dataValidation>
    <dataValidation type="whole" allowBlank="1" showInputMessage="1" showErrorMessage="1" prompt="Only last 4 digits. " sqref="N9:O9" xr:uid="{00000000-0002-0000-0100-000001000000}">
      <formula1>0</formula1>
      <formula2>9999</formula2>
    </dataValidation>
    <dataValidation type="list" allowBlank="1" showInputMessage="1" showErrorMessage="1" sqref="B57:B61 B36:B55" xr:uid="{00000000-0002-0000-0100-000002000000}">
      <formula1>ExpenseName</formula1>
    </dataValidation>
    <dataValidation allowBlank="1" showInputMessage="1" showErrorMessage="1" sqref="B56:F56 N56" xr:uid="{00000000-0002-0000-0100-000003000000}"/>
    <dataValidation operator="equal" allowBlank="1" showInputMessage="1" showErrorMessage="1" sqref="O64:P64" xr:uid="{00000000-0002-0000-0100-000004000000}"/>
    <dataValidation type="list" allowBlank="1" showInputMessage="1" showErrorMessage="1" sqref="D57:D61 D36:D55" xr:uid="{00000000-0002-0000-0100-000005000000}">
      <formula1>list_level2</formula1>
    </dataValidation>
    <dataValidation type="list" allowBlank="1" showInputMessage="1" showErrorMessage="1" sqref="E57:E61 E36:E55" xr:uid="{00000000-0002-0000-0100-000006000000}">
      <formula1>list_level3</formula1>
    </dataValidation>
    <dataValidation type="list" allowBlank="1" showInputMessage="1" showErrorMessage="1" sqref="F57:F61 F36:F55" xr:uid="{849184D7-DFE4-44E7-9674-9B9490BA4907}">
      <formula1>list_level4</formula1>
    </dataValidation>
  </dataValidations>
  <pageMargins left="0" right="0" top="0" bottom="0" header="0" footer="0"/>
  <pageSetup scale="44"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31" r:id="rId5" name="Button 7">
              <controlPr defaultSize="0" print="0" autoFill="0" autoPict="0" macro="[0]!FiveRows_Button">
                <anchor moveWithCells="1" sizeWithCells="1">
                  <from>
                    <xdr:col>0</xdr:col>
                    <xdr:colOff>209550</xdr:colOff>
                    <xdr:row>31</xdr:row>
                    <xdr:rowOff>95250</xdr:rowOff>
                  </from>
                  <to>
                    <xdr:col>1</xdr:col>
                    <xdr:colOff>942975</xdr:colOff>
                    <xdr:row>33</xdr:row>
                    <xdr:rowOff>142875</xdr:rowOff>
                  </to>
                </anchor>
              </controlPr>
            </control>
          </mc:Choice>
        </mc:AlternateContent>
        <mc:AlternateContent xmlns:mc="http://schemas.openxmlformats.org/markup-compatibility/2006">
          <mc:Choice Requires="x14">
            <control shapeId="1033" r:id="rId6" name="Button 9">
              <controlPr defaultSize="0" print="0" autoFill="0" autoPict="0" macro="[0]!TwentyRows_Button">
                <anchor moveWithCells="1" sizeWithCells="1">
                  <from>
                    <xdr:col>1</xdr:col>
                    <xdr:colOff>1009650</xdr:colOff>
                    <xdr:row>31</xdr:row>
                    <xdr:rowOff>85725</xdr:rowOff>
                  </from>
                  <to>
                    <xdr:col>3</xdr:col>
                    <xdr:colOff>304800</xdr:colOff>
                    <xdr:row>33</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7000000}">
          <x14:formula1>
            <xm:f>Source!$A$2:$A$4</xm:f>
          </x14:formula1>
          <xm:sqref>A7</xm:sqref>
        </x14:dataValidation>
        <x14:dataValidation type="list" showInputMessage="1" showErrorMessage="1" xr:uid="{00000000-0002-0000-0100-000008000000}">
          <x14:formula1>
            <xm:f>Source!$D$2:$D$52</xm:f>
          </x14:formula1>
          <xm:sqref>J15</xm:sqref>
        </x14:dataValidation>
        <x14:dataValidation type="list" allowBlank="1" showInputMessage="1" showErrorMessage="1" xr:uid="{00000000-0002-0000-0100-000009000000}">
          <x14:formula1>
            <xm:f>Source!$K$2:$K$1950</xm:f>
          </x14:formula1>
          <xm:sqref>N85:O85</xm:sqref>
        </x14:dataValidation>
        <x14:dataValidation type="list" allowBlank="1" showInputMessage="1" showErrorMessage="1" xr:uid="{00000000-0002-0000-0100-00000A000000}">
          <x14:formula1>
            <xm:f>Source!$L$1:$L$1950</xm:f>
          </x14:formula1>
          <xm:sqref>N87:O87</xm:sqref>
        </x14:dataValidation>
        <x14:dataValidation type="list" allowBlank="1" showInputMessage="1" showErrorMessage="1" xr:uid="{00000000-0002-0000-0100-00000B000000}">
          <x14:formula1>
            <xm:f>Source!#REF!</xm:f>
          </x14:formula1>
          <xm:sqref>J79:K79 J81:K81</xm:sqref>
        </x14:dataValidation>
        <x14:dataValidation type="list" allowBlank="1" showInputMessage="1" showErrorMessage="1" xr:uid="{00000000-0002-0000-0100-00000C000000}">
          <x14:formula1>
            <xm:f>Source!$C$2:$C$7</xm:f>
          </x14:formula1>
          <xm:sqref>L7:O7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A2DC4-058C-4E74-8F95-665D55BAAD95}">
  <sheetPr codeName="Sheet11"/>
  <dimension ref="A1:BT19"/>
  <sheetViews>
    <sheetView workbookViewId="0"/>
  </sheetViews>
  <sheetFormatPr defaultRowHeight="15" x14ac:dyDescent="0.25"/>
  <cols>
    <col min="1" max="1" width="49.28515625" bestFit="1" customWidth="1"/>
    <col min="2" max="2" width="46.85546875" bestFit="1" customWidth="1"/>
    <col min="3" max="3" width="48" bestFit="1" customWidth="1"/>
    <col min="4" max="4" width="43.28515625" bestFit="1" customWidth="1"/>
    <col min="5" max="5" width="41.85546875" bestFit="1" customWidth="1"/>
    <col min="6" max="6" width="53.140625" bestFit="1" customWidth="1"/>
    <col min="7" max="7" width="42.5703125" bestFit="1" customWidth="1"/>
    <col min="8" max="8" width="51.7109375" bestFit="1" customWidth="1"/>
    <col min="9" max="9" width="54.5703125" bestFit="1" customWidth="1"/>
    <col min="10" max="10" width="50.42578125" bestFit="1" customWidth="1"/>
    <col min="11" max="11" width="46.140625" bestFit="1" customWidth="1"/>
    <col min="12" max="12" width="54.140625" bestFit="1" customWidth="1"/>
    <col min="13" max="13" width="53" bestFit="1" customWidth="1"/>
    <col min="14" max="14" width="44.5703125" bestFit="1" customWidth="1"/>
    <col min="15" max="15" width="53.28515625" bestFit="1" customWidth="1"/>
    <col min="16" max="16" width="55.7109375" bestFit="1" customWidth="1"/>
    <col min="17" max="17" width="46" bestFit="1" customWidth="1"/>
    <col min="18" max="18" width="49.5703125" bestFit="1" customWidth="1"/>
    <col min="19" max="19" width="47.140625" bestFit="1" customWidth="1"/>
    <col min="20" max="20" width="50.7109375" bestFit="1" customWidth="1"/>
    <col min="21" max="21" width="40.28515625" bestFit="1" customWidth="1"/>
    <col min="22" max="22" width="60" bestFit="1" customWidth="1"/>
    <col min="23" max="23" width="47" bestFit="1" customWidth="1"/>
    <col min="24" max="24" width="46.85546875" bestFit="1" customWidth="1"/>
    <col min="25" max="25" width="43.7109375" bestFit="1" customWidth="1"/>
    <col min="26" max="26" width="52.7109375" bestFit="1" customWidth="1"/>
    <col min="27" max="27" width="55.85546875" bestFit="1" customWidth="1"/>
    <col min="28" max="28" width="46.140625" bestFit="1" customWidth="1"/>
    <col min="29" max="29" width="59.42578125" bestFit="1" customWidth="1"/>
    <col min="30" max="30" width="54.85546875" bestFit="1" customWidth="1"/>
    <col min="31" max="31" width="57.28515625" bestFit="1" customWidth="1"/>
    <col min="32" max="32" width="52.28515625" bestFit="1" customWidth="1"/>
    <col min="33" max="33" width="56" bestFit="1" customWidth="1"/>
    <col min="34" max="34" width="39.28515625" bestFit="1" customWidth="1"/>
    <col min="35" max="35" width="48.5703125" bestFit="1" customWidth="1"/>
    <col min="36" max="36" width="50" bestFit="1" customWidth="1"/>
    <col min="37" max="37" width="38" bestFit="1" customWidth="1"/>
    <col min="38" max="38" width="46.5703125" bestFit="1" customWidth="1"/>
    <col min="39" max="39" width="52.42578125" bestFit="1" customWidth="1"/>
    <col min="40" max="40" width="53.7109375" bestFit="1" customWidth="1"/>
    <col min="41" max="41" width="45.85546875" bestFit="1" customWidth="1"/>
    <col min="42" max="42" width="41.42578125" bestFit="1" customWidth="1"/>
    <col min="43" max="43" width="47.42578125" bestFit="1" customWidth="1"/>
    <col min="44" max="44" width="49.28515625" bestFit="1" customWidth="1"/>
    <col min="45" max="45" width="55.5703125" bestFit="1" customWidth="1"/>
    <col min="46" max="46" width="48.7109375" bestFit="1" customWidth="1"/>
    <col min="47" max="47" width="56.140625" bestFit="1" customWidth="1"/>
    <col min="48" max="48" width="41.28515625" bestFit="1" customWidth="1"/>
    <col min="49" max="49" width="46.7109375" bestFit="1" customWidth="1"/>
    <col min="50" max="50" width="44.140625" bestFit="1" customWidth="1"/>
    <col min="51" max="51" width="40.42578125" bestFit="1" customWidth="1"/>
    <col min="52" max="52" width="41.85546875" bestFit="1" customWidth="1"/>
    <col min="53" max="53" width="46.7109375" bestFit="1" customWidth="1"/>
    <col min="54" max="54" width="54.5703125" bestFit="1" customWidth="1"/>
    <col min="55" max="55" width="49.42578125" bestFit="1" customWidth="1"/>
    <col min="56" max="56" width="45.7109375" bestFit="1" customWidth="1"/>
    <col min="57" max="57" width="60" bestFit="1" customWidth="1"/>
    <col min="58" max="58" width="58" bestFit="1" customWidth="1"/>
    <col min="59" max="59" width="39.42578125" bestFit="1" customWidth="1"/>
    <col min="60" max="60" width="44" bestFit="1" customWidth="1"/>
    <col min="61" max="61" width="46.5703125" bestFit="1" customWidth="1"/>
    <col min="62" max="63" width="42.140625" bestFit="1" customWidth="1"/>
    <col min="64" max="64" width="47.7109375" bestFit="1" customWidth="1"/>
    <col min="65" max="65" width="48" bestFit="1" customWidth="1"/>
    <col min="66" max="66" width="51" bestFit="1" customWidth="1"/>
    <col min="67" max="67" width="46.5703125" bestFit="1" customWidth="1"/>
    <col min="68" max="69" width="45.42578125" bestFit="1" customWidth="1"/>
    <col min="70" max="70" width="45.7109375" bestFit="1" customWidth="1"/>
    <col min="71" max="71" width="46.5703125" bestFit="1" customWidth="1"/>
    <col min="72" max="72" width="53.42578125" customWidth="1"/>
    <col min="73" max="73" width="52.7109375" bestFit="1" customWidth="1"/>
    <col min="74" max="74" width="50.5703125" bestFit="1" customWidth="1"/>
    <col min="75" max="75" width="51.5703125" bestFit="1" customWidth="1"/>
    <col min="76" max="76" width="57.85546875" bestFit="1" customWidth="1"/>
    <col min="77" max="77" width="53.85546875" bestFit="1" customWidth="1"/>
    <col min="78" max="78" width="49.7109375" bestFit="1" customWidth="1"/>
    <col min="79" max="79" width="57.42578125" bestFit="1" customWidth="1"/>
    <col min="80" max="80" width="52.7109375" bestFit="1" customWidth="1"/>
    <col min="81" max="81" width="45.5703125" bestFit="1" customWidth="1"/>
    <col min="82" max="82" width="56.42578125" bestFit="1" customWidth="1"/>
    <col min="83" max="83" width="52.7109375" bestFit="1" customWidth="1"/>
    <col min="84" max="84" width="50.5703125" bestFit="1" customWidth="1"/>
    <col min="85" max="85" width="59" bestFit="1" customWidth="1"/>
    <col min="86" max="87" width="45.5703125" bestFit="1" customWidth="1"/>
    <col min="88" max="88" width="48.28515625" bestFit="1" customWidth="1"/>
    <col min="89" max="89" width="59" bestFit="1" customWidth="1"/>
    <col min="90" max="90" width="45.5703125" bestFit="1" customWidth="1"/>
    <col min="91" max="91" width="54.5703125" bestFit="1" customWidth="1"/>
    <col min="92" max="92" width="52.7109375" bestFit="1" customWidth="1"/>
    <col min="93" max="93" width="50.5703125" bestFit="1" customWidth="1"/>
    <col min="94" max="94" width="51.5703125" bestFit="1" customWidth="1"/>
    <col min="95" max="95" width="44.140625" bestFit="1" customWidth="1"/>
    <col min="96" max="96" width="52.7109375" bestFit="1" customWidth="1"/>
    <col min="97" max="97" width="50.5703125" bestFit="1" customWidth="1"/>
    <col min="98" max="98" width="51.5703125" bestFit="1" customWidth="1"/>
    <col min="99" max="99" width="52.7109375" bestFit="1" customWidth="1"/>
    <col min="100" max="100" width="50.5703125" bestFit="1" customWidth="1"/>
    <col min="101" max="101" width="51.5703125" bestFit="1" customWidth="1"/>
    <col min="102" max="102" width="52.7109375" bestFit="1" customWidth="1"/>
    <col min="103" max="103" width="50.5703125" bestFit="1" customWidth="1"/>
    <col min="104" max="104" width="51.5703125" bestFit="1" customWidth="1"/>
    <col min="105" max="105" width="52.7109375" bestFit="1" customWidth="1"/>
    <col min="106" max="106" width="50.5703125" bestFit="1" customWidth="1"/>
    <col min="107" max="107" width="51.5703125" bestFit="1" customWidth="1"/>
    <col min="108" max="108" width="46.42578125" bestFit="1" customWidth="1"/>
    <col min="109" max="109" width="56.28515625" bestFit="1" customWidth="1"/>
    <col min="110" max="110" width="50.5703125" bestFit="1" customWidth="1"/>
    <col min="111" max="111" width="51.5703125" bestFit="1" customWidth="1"/>
    <col min="112" max="112" width="59" bestFit="1" customWidth="1"/>
    <col min="113" max="113" width="56" bestFit="1" customWidth="1"/>
    <col min="114" max="114" width="50.5703125" bestFit="1" customWidth="1"/>
    <col min="115" max="115" width="52.7109375" bestFit="1" customWidth="1"/>
    <col min="116" max="116" width="50.5703125" bestFit="1" customWidth="1"/>
    <col min="117" max="117" width="51.5703125" bestFit="1" customWidth="1"/>
    <col min="118" max="118" width="59.140625" bestFit="1" customWidth="1"/>
    <col min="119" max="119" width="49.7109375" bestFit="1" customWidth="1"/>
    <col min="120" max="120" width="62.5703125" bestFit="1" customWidth="1"/>
    <col min="121" max="121" width="50.5703125" bestFit="1" customWidth="1"/>
    <col min="122" max="122" width="51.5703125" bestFit="1" customWidth="1"/>
    <col min="123" max="123" width="54.140625" bestFit="1" customWidth="1"/>
    <col min="124" max="124" width="50.5703125" bestFit="1" customWidth="1"/>
    <col min="125" max="126" width="51.5703125" bestFit="1" customWidth="1"/>
    <col min="127" max="127" width="43.42578125" bestFit="1" customWidth="1"/>
    <col min="128" max="128" width="50.5703125" bestFit="1" customWidth="1"/>
    <col min="129" max="129" width="51.5703125" bestFit="1" customWidth="1"/>
    <col min="130" max="130" width="55.85546875" bestFit="1" customWidth="1"/>
    <col min="131" max="131" width="52.7109375" bestFit="1" customWidth="1"/>
    <col min="132" max="132" width="51.5703125" bestFit="1" customWidth="1"/>
    <col min="133" max="133" width="49.42578125" bestFit="1" customWidth="1"/>
    <col min="134" max="134" width="49.140625" bestFit="1" customWidth="1"/>
    <col min="135" max="135" width="54.85546875" bestFit="1" customWidth="1"/>
    <col min="136" max="136" width="56.5703125" bestFit="1" customWidth="1"/>
    <col min="137" max="137" width="62.7109375" bestFit="1" customWidth="1"/>
    <col min="138" max="138" width="52.140625" bestFit="1" customWidth="1"/>
    <col min="139" max="139" width="50.5703125" bestFit="1" customWidth="1"/>
    <col min="140" max="140" width="51.5703125" bestFit="1" customWidth="1"/>
    <col min="141" max="141" width="49.5703125" bestFit="1" customWidth="1"/>
    <col min="142" max="142" width="53" bestFit="1" customWidth="1"/>
    <col min="143" max="143" width="50.85546875" bestFit="1" customWidth="1"/>
    <col min="144" max="144" width="63.140625" bestFit="1" customWidth="1"/>
    <col min="145" max="145" width="55.7109375" bestFit="1" customWidth="1"/>
    <col min="146" max="146" width="59.28515625" bestFit="1" customWidth="1"/>
    <col min="147" max="147" width="45.140625" bestFit="1" customWidth="1"/>
    <col min="148" max="148" width="50.5703125" bestFit="1" customWidth="1"/>
    <col min="149" max="149" width="51.5703125" bestFit="1" customWidth="1"/>
    <col min="150" max="150" width="50.42578125" bestFit="1" customWidth="1"/>
    <col min="151" max="151" width="52.7109375" bestFit="1" customWidth="1"/>
    <col min="152" max="152" width="50.5703125" bestFit="1" customWidth="1"/>
    <col min="153" max="153" width="51.5703125" bestFit="1" customWidth="1"/>
    <col min="154" max="154" width="58.140625" bestFit="1" customWidth="1"/>
    <col min="155" max="155" width="45.140625" bestFit="1" customWidth="1"/>
    <col min="156" max="156" width="50.5703125" bestFit="1" customWidth="1"/>
    <col min="157" max="157" width="51.5703125" bestFit="1" customWidth="1"/>
    <col min="158" max="158" width="52.140625" bestFit="1" customWidth="1"/>
    <col min="159" max="159" width="53.42578125" bestFit="1" customWidth="1"/>
    <col min="160" max="160" width="42" bestFit="1" customWidth="1"/>
    <col min="161" max="161" width="60.42578125" bestFit="1" customWidth="1"/>
    <col min="162" max="162" width="50.140625" bestFit="1" customWidth="1"/>
    <col min="163" max="163" width="59.42578125" bestFit="1" customWidth="1"/>
    <col min="164" max="164" width="57" bestFit="1" customWidth="1"/>
    <col min="165" max="165" width="47.5703125" bestFit="1" customWidth="1"/>
    <col min="166" max="166" width="47.140625" bestFit="1" customWidth="1"/>
    <col min="167" max="167" width="56.5703125" bestFit="1" customWidth="1"/>
    <col min="168" max="168" width="47.140625" bestFit="1" customWidth="1"/>
    <col min="169" max="169" width="56.5703125" bestFit="1" customWidth="1"/>
    <col min="170" max="170" width="48" bestFit="1" customWidth="1"/>
    <col min="171" max="171" width="44.28515625" bestFit="1" customWidth="1"/>
    <col min="172" max="172" width="45.5703125" bestFit="1" customWidth="1"/>
    <col min="173" max="173" width="50.42578125" bestFit="1" customWidth="1"/>
    <col min="174" max="174" width="57.85546875" bestFit="1" customWidth="1"/>
    <col min="175" max="175" width="45.140625" bestFit="1" customWidth="1"/>
    <col min="176" max="176" width="46.42578125" bestFit="1" customWidth="1"/>
    <col min="177" max="177" width="52.7109375" bestFit="1" customWidth="1"/>
    <col min="178" max="178" width="50.5703125" bestFit="1" customWidth="1"/>
    <col min="179" max="179" width="51.5703125" bestFit="1" customWidth="1"/>
    <col min="180" max="180" width="52.85546875" bestFit="1" customWidth="1"/>
    <col min="181" max="181" width="45.5703125" bestFit="1" customWidth="1"/>
    <col min="182" max="182" width="48.28515625" bestFit="1" customWidth="1"/>
    <col min="183" max="184" width="56.5703125" bestFit="1" customWidth="1"/>
    <col min="185" max="185" width="49.42578125" bestFit="1" customWidth="1"/>
    <col min="186" max="186" width="63.140625" bestFit="1" customWidth="1"/>
    <col min="187" max="187" width="61.140625" bestFit="1" customWidth="1"/>
    <col min="188" max="188" width="43.42578125" bestFit="1" customWidth="1"/>
    <col min="189" max="191" width="56.5703125" bestFit="1" customWidth="1"/>
    <col min="192" max="192" width="45.85546875" bestFit="1" customWidth="1"/>
    <col min="193" max="193" width="50.140625" bestFit="1" customWidth="1"/>
    <col min="194" max="195" width="45.85546875" bestFit="1" customWidth="1"/>
    <col min="196" max="196" width="51.42578125" bestFit="1" customWidth="1"/>
    <col min="197" max="197" width="51.5703125" bestFit="1" customWidth="1"/>
    <col min="198" max="198" width="54.5703125" bestFit="1" customWidth="1"/>
    <col min="199" max="199" width="50.140625" bestFit="1" customWidth="1"/>
    <col min="200" max="200" width="49.140625" bestFit="1" customWidth="1"/>
    <col min="201" max="201" width="45.85546875" bestFit="1" customWidth="1"/>
    <col min="202" max="202" width="50.140625" bestFit="1" customWidth="1"/>
    <col min="203" max="203" width="49.140625" bestFit="1" customWidth="1"/>
    <col min="204" max="205" width="50.140625" bestFit="1" customWidth="1"/>
    <col min="206" max="209" width="49.140625" bestFit="1" customWidth="1"/>
    <col min="210" max="210" width="49.42578125" bestFit="1" customWidth="1"/>
    <col min="211" max="212" width="50.140625" bestFit="1" customWidth="1"/>
    <col min="213" max="213" width="56.7109375" bestFit="1" customWidth="1"/>
    <col min="214" max="214" width="50.140625" bestFit="1" customWidth="1"/>
    <col min="215" max="215" width="54.5703125" bestFit="1" customWidth="1"/>
    <col min="216" max="216" width="52.42578125" bestFit="1" customWidth="1"/>
    <col min="217" max="217" width="53.42578125" bestFit="1" customWidth="1"/>
    <col min="218" max="218" width="57.5703125" bestFit="1" customWidth="1"/>
    <col min="219" max="219" width="55.7109375" bestFit="1" customWidth="1"/>
    <col min="220" max="220" width="51.5703125" bestFit="1" customWidth="1"/>
    <col min="221" max="221" width="59.28515625" bestFit="1" customWidth="1"/>
    <col min="222" max="222" width="54.5703125" bestFit="1" customWidth="1"/>
    <col min="223" max="223" width="45.42578125" bestFit="1" customWidth="1"/>
    <col min="224" max="224" width="58.42578125" bestFit="1" customWidth="1"/>
    <col min="225" max="225" width="54.5703125" bestFit="1" customWidth="1"/>
    <col min="226" max="226" width="52.42578125" bestFit="1" customWidth="1"/>
    <col min="227" max="227" width="57" bestFit="1" customWidth="1"/>
    <col min="228" max="229" width="45.42578125" bestFit="1" customWidth="1"/>
    <col min="230" max="230" width="48" bestFit="1" customWidth="1"/>
    <col min="231" max="231" width="58.7109375" bestFit="1" customWidth="1"/>
    <col min="232" max="232" width="45.42578125" bestFit="1" customWidth="1"/>
    <col min="233" max="233" width="49.7109375" bestFit="1" customWidth="1"/>
    <col min="234" max="234" width="54.5703125" bestFit="1" customWidth="1"/>
    <col min="235" max="235" width="52.42578125" bestFit="1" customWidth="1"/>
    <col min="236" max="236" width="53.42578125" bestFit="1" customWidth="1"/>
    <col min="237" max="237" width="45.85546875" bestFit="1" customWidth="1"/>
    <col min="238" max="238" width="54.5703125" bestFit="1" customWidth="1"/>
    <col min="239" max="239" width="52.42578125" bestFit="1" customWidth="1"/>
    <col min="240" max="240" width="53.42578125" bestFit="1" customWidth="1"/>
    <col min="241" max="241" width="54.5703125" bestFit="1" customWidth="1"/>
    <col min="242" max="242" width="52.42578125" bestFit="1" customWidth="1"/>
    <col min="243" max="243" width="53.42578125" bestFit="1" customWidth="1"/>
    <col min="244" max="244" width="54.5703125" bestFit="1" customWidth="1"/>
    <col min="245" max="245" width="52.42578125" bestFit="1" customWidth="1"/>
    <col min="246" max="246" width="53.42578125" bestFit="1" customWidth="1"/>
    <col min="247" max="247" width="54.5703125" bestFit="1" customWidth="1"/>
    <col min="248" max="248" width="52.42578125" bestFit="1" customWidth="1"/>
    <col min="249" max="249" width="53.42578125" bestFit="1" customWidth="1"/>
    <col min="250" max="250" width="48.28515625" bestFit="1" customWidth="1"/>
    <col min="251" max="251" width="58.140625" bestFit="1" customWidth="1"/>
    <col min="252" max="252" width="52.42578125" bestFit="1" customWidth="1"/>
    <col min="253" max="253" width="53.42578125" bestFit="1" customWidth="1"/>
    <col min="254" max="254" width="57" bestFit="1" customWidth="1"/>
    <col min="255" max="255" width="55.7109375" bestFit="1" customWidth="1"/>
    <col min="256" max="256" width="49.5703125" bestFit="1" customWidth="1"/>
    <col min="257" max="257" width="54.5703125" bestFit="1" customWidth="1"/>
    <col min="258" max="258" width="52.42578125" bestFit="1" customWidth="1"/>
    <col min="259" max="259" width="53.42578125" bestFit="1" customWidth="1"/>
    <col min="260" max="260" width="58.85546875" bestFit="1" customWidth="1"/>
    <col min="261" max="261" width="49.42578125" bestFit="1" customWidth="1"/>
    <col min="262" max="262" width="62.28515625" bestFit="1" customWidth="1"/>
    <col min="263" max="263" width="52.42578125" bestFit="1" customWidth="1"/>
    <col min="264" max="264" width="53.42578125" bestFit="1" customWidth="1"/>
    <col min="265" max="265" width="56" bestFit="1" customWidth="1"/>
    <col min="266" max="266" width="52.42578125" bestFit="1" customWidth="1"/>
    <col min="267" max="268" width="53.42578125" bestFit="1" customWidth="1"/>
    <col min="269" max="269" width="45.140625" bestFit="1" customWidth="1"/>
    <col min="270" max="270" width="52.42578125" bestFit="1" customWidth="1"/>
    <col min="271" max="271" width="53.42578125" bestFit="1" customWidth="1"/>
    <col min="272" max="272" width="57.5703125" bestFit="1" customWidth="1"/>
    <col min="273" max="273" width="54.5703125" bestFit="1" customWidth="1"/>
    <col min="274" max="274" width="53.42578125" bestFit="1" customWidth="1"/>
    <col min="275" max="275" width="49.140625" bestFit="1" customWidth="1"/>
    <col min="276" max="276" width="47.140625" bestFit="1" customWidth="1"/>
    <col min="277" max="277" width="52.85546875" bestFit="1" customWidth="1"/>
    <col min="278" max="278" width="54.5703125" bestFit="1" customWidth="1"/>
    <col min="279" max="279" width="60.5703125" bestFit="1" customWidth="1"/>
    <col min="280" max="280" width="54" bestFit="1" customWidth="1"/>
    <col min="281" max="281" width="52.42578125" bestFit="1" customWidth="1"/>
    <col min="282" max="282" width="53.42578125" bestFit="1" customWidth="1"/>
    <col min="283" max="283" width="48.5703125" bestFit="1" customWidth="1"/>
    <col min="284" max="284" width="52.140625" bestFit="1" customWidth="1"/>
    <col min="285" max="285" width="49.85546875" bestFit="1" customWidth="1"/>
    <col min="286" max="286" width="60.5703125" bestFit="1" customWidth="1"/>
    <col min="287" max="287" width="56" bestFit="1" customWidth="1"/>
    <col min="288" max="288" width="59.5703125" bestFit="1" customWidth="1"/>
    <col min="289" max="289" width="47.140625" bestFit="1" customWidth="1"/>
    <col min="290" max="290" width="52.42578125" bestFit="1" customWidth="1"/>
    <col min="291" max="291" width="53.42578125" bestFit="1" customWidth="1"/>
    <col min="292" max="292" width="52.140625" bestFit="1" customWidth="1"/>
    <col min="293" max="293" width="54.5703125" bestFit="1" customWidth="1"/>
    <col min="294" max="294" width="52.42578125" bestFit="1" customWidth="1"/>
    <col min="295" max="295" width="53.42578125" bestFit="1" customWidth="1"/>
    <col min="296" max="296" width="57.85546875" bestFit="1" customWidth="1"/>
    <col min="297" max="297" width="47.140625" bestFit="1" customWidth="1"/>
    <col min="298" max="298" width="52.42578125" bestFit="1" customWidth="1"/>
    <col min="299" max="299" width="53.42578125" bestFit="1" customWidth="1"/>
    <col min="300" max="300" width="52.42578125" bestFit="1" customWidth="1"/>
    <col min="301" max="301" width="53.7109375" bestFit="1" customWidth="1"/>
    <col min="302" max="302" width="42.28515625" bestFit="1" customWidth="1"/>
    <col min="303" max="303" width="60.140625" bestFit="1" customWidth="1"/>
    <col min="304" max="304" width="47.85546875" bestFit="1" customWidth="1"/>
    <col min="305" max="305" width="59.140625" bestFit="1" customWidth="1"/>
    <col min="306" max="306" width="57.28515625" bestFit="1" customWidth="1"/>
    <col min="307" max="307" width="47.85546875" bestFit="1" customWidth="1"/>
    <col min="308" max="308" width="47.42578125" bestFit="1" customWidth="1"/>
    <col min="309" max="309" width="56.85546875" bestFit="1" customWidth="1"/>
    <col min="310" max="310" width="47.42578125" bestFit="1" customWidth="1"/>
    <col min="311" max="311" width="56.85546875" bestFit="1" customWidth="1"/>
    <col min="312" max="312" width="48.28515625" bestFit="1" customWidth="1"/>
    <col min="313" max="313" width="44.42578125" bestFit="1" customWidth="1"/>
    <col min="314" max="314" width="45.85546875" bestFit="1" customWidth="1"/>
    <col min="315" max="315" width="50" bestFit="1" customWidth="1"/>
    <col min="316" max="316" width="57.5703125" bestFit="1" customWidth="1"/>
    <col min="317" max="317" width="47.140625" bestFit="1" customWidth="1"/>
    <col min="318" max="318" width="48.28515625" bestFit="1" customWidth="1"/>
    <col min="319" max="319" width="54.5703125" bestFit="1" customWidth="1"/>
    <col min="320" max="320" width="52.42578125" bestFit="1" customWidth="1"/>
    <col min="321" max="321" width="53.42578125" bestFit="1" customWidth="1"/>
    <col min="322" max="322" width="52.5703125" bestFit="1" customWidth="1"/>
    <col min="323" max="323" width="45.42578125" bestFit="1" customWidth="1"/>
    <col min="324" max="324" width="48" bestFit="1" customWidth="1"/>
    <col min="325" max="326" width="56.85546875" bestFit="1" customWidth="1"/>
    <col min="327" max="327" width="45.85546875" bestFit="1" customWidth="1"/>
    <col min="328" max="328" width="59.5703125" bestFit="1" customWidth="1"/>
    <col min="329" max="329" width="57.5703125" bestFit="1" customWidth="1"/>
    <col min="330" max="330" width="41.140625" bestFit="1" customWidth="1"/>
    <col min="331" max="333" width="56.85546875" bestFit="1" customWidth="1"/>
    <col min="334" max="334" width="47.85546875" bestFit="1" customWidth="1"/>
    <col min="335" max="335" width="49.85546875" bestFit="1" customWidth="1"/>
    <col min="336" max="337" width="47.85546875" bestFit="1" customWidth="1"/>
    <col min="338" max="338" width="50.5703125" bestFit="1" customWidth="1"/>
    <col min="339" max="339" width="50.7109375" bestFit="1" customWidth="1"/>
    <col min="340" max="340" width="52.140625" bestFit="1" customWidth="1"/>
    <col min="341" max="341" width="49.85546875" bestFit="1" customWidth="1"/>
    <col min="342" max="342" width="49.42578125" bestFit="1" customWidth="1"/>
    <col min="343" max="343" width="47.85546875" bestFit="1" customWidth="1"/>
    <col min="344" max="344" width="49.85546875" bestFit="1" customWidth="1"/>
    <col min="345" max="345" width="49.42578125" bestFit="1" customWidth="1"/>
    <col min="346" max="347" width="49.85546875" bestFit="1" customWidth="1"/>
    <col min="348" max="352" width="49.42578125" bestFit="1" customWidth="1"/>
    <col min="353" max="354" width="49.85546875" bestFit="1" customWidth="1"/>
    <col min="355" max="355" width="53.140625" bestFit="1" customWidth="1"/>
    <col min="356" max="356" width="49.85546875" bestFit="1" customWidth="1"/>
    <col min="357" max="357" width="22.42578125" bestFit="1" customWidth="1"/>
    <col min="358" max="358" width="40.140625" bestFit="1" customWidth="1"/>
    <col min="359" max="359" width="41.5703125" bestFit="1" customWidth="1"/>
    <col min="360" max="360" width="42.85546875" bestFit="1" customWidth="1"/>
    <col min="361" max="361" width="45.42578125" bestFit="1" customWidth="1"/>
    <col min="362" max="362" width="41.28515625" bestFit="1" customWidth="1"/>
    <col min="363" max="363" width="43.140625" bestFit="1" customWidth="1"/>
    <col min="364" max="364" width="39" bestFit="1" customWidth="1"/>
    <col min="365" max="365" width="30.140625" bestFit="1" customWidth="1"/>
    <col min="366" max="366" width="40.140625" bestFit="1" customWidth="1"/>
    <col min="367" max="367" width="38.5703125" bestFit="1" customWidth="1"/>
    <col min="368" max="368" width="30" bestFit="1" customWidth="1"/>
    <col min="369" max="369" width="22.140625" bestFit="1" customWidth="1"/>
    <col min="370" max="370" width="42.85546875" bestFit="1" customWidth="1"/>
    <col min="371" max="371" width="44.140625" bestFit="1" customWidth="1"/>
    <col min="372" max="372" width="29.7109375" bestFit="1" customWidth="1"/>
    <col min="373" max="373" width="44.85546875" bestFit="1" customWidth="1"/>
    <col min="374" max="374" width="32.85546875" bestFit="1" customWidth="1"/>
    <col min="375" max="375" width="37.140625" bestFit="1" customWidth="1"/>
    <col min="376" max="376" width="39.5703125" bestFit="1" customWidth="1"/>
    <col min="377" max="377" width="33.85546875" bestFit="1" customWidth="1"/>
    <col min="378" max="378" width="42.5703125" bestFit="1" customWidth="1"/>
    <col min="379" max="379" width="32.5703125" bestFit="1" customWidth="1"/>
    <col min="380" max="380" width="39.28515625" bestFit="1" customWidth="1"/>
    <col min="381" max="381" width="34.5703125" bestFit="1" customWidth="1"/>
    <col min="382" max="382" width="33.85546875" bestFit="1" customWidth="1"/>
    <col min="383" max="383" width="25.85546875" bestFit="1" customWidth="1"/>
    <col min="384" max="384" width="24.42578125" bestFit="1" customWidth="1"/>
    <col min="385" max="385" width="33.5703125" bestFit="1" customWidth="1"/>
    <col min="386" max="386" width="39" bestFit="1" customWidth="1"/>
    <col min="387" max="387" width="29.7109375" bestFit="1" customWidth="1"/>
    <col min="388" max="388" width="41.5703125" bestFit="1" customWidth="1"/>
    <col min="389" max="389" width="33.85546875" bestFit="1" customWidth="1"/>
    <col min="390" max="390" width="39.5703125" bestFit="1" customWidth="1"/>
    <col min="391" max="391" width="44.42578125" bestFit="1" customWidth="1"/>
    <col min="392" max="392" width="32.140625" bestFit="1" customWidth="1"/>
    <col min="393" max="393" width="31.85546875" bestFit="1" customWidth="1"/>
    <col min="394" max="394" width="36.28515625" bestFit="1" customWidth="1"/>
    <col min="395" max="395" width="35.5703125" bestFit="1" customWidth="1"/>
    <col min="396" max="396" width="31.5703125" bestFit="1" customWidth="1"/>
    <col min="397" max="397" width="34.7109375" bestFit="1" customWidth="1"/>
    <col min="398" max="398" width="40.7109375" bestFit="1" customWidth="1"/>
    <col min="399" max="399" width="44.42578125" bestFit="1" customWidth="1"/>
    <col min="400" max="400" width="32.5703125" bestFit="1" customWidth="1"/>
    <col min="401" max="401" width="34.140625" bestFit="1" customWidth="1"/>
    <col min="402" max="402" width="33.5703125" bestFit="1" customWidth="1"/>
    <col min="403" max="403" width="25.42578125" bestFit="1" customWidth="1"/>
    <col min="404" max="404" width="32.85546875" bestFit="1" customWidth="1"/>
    <col min="405" max="405" width="35.42578125" bestFit="1" customWidth="1"/>
    <col min="406" max="406" width="30.85546875" bestFit="1" customWidth="1"/>
    <col min="407" max="407" width="34.42578125" bestFit="1" customWidth="1"/>
    <col min="408" max="408" width="43.140625" bestFit="1" customWidth="1"/>
    <col min="409" max="409" width="32.28515625" bestFit="1" customWidth="1"/>
    <col min="410" max="410" width="30.140625" bestFit="1" customWidth="1"/>
    <col min="411" max="411" width="42.85546875" bestFit="1" customWidth="1"/>
    <col min="412" max="412" width="32.28515625" bestFit="1" customWidth="1"/>
    <col min="413" max="413" width="35" bestFit="1" customWidth="1"/>
    <col min="414" max="414" width="33.42578125" bestFit="1" customWidth="1"/>
    <col min="415" max="415" width="42.85546875" bestFit="1" customWidth="1"/>
    <col min="416" max="416" width="50.5703125" bestFit="1" customWidth="1"/>
    <col min="417" max="417" width="53.140625" bestFit="1" customWidth="1"/>
    <col min="418" max="418" width="41.28515625" bestFit="1" customWidth="1"/>
    <col min="419" max="419" width="49.28515625" bestFit="1" customWidth="1"/>
    <col min="420" max="420" width="52.85546875" bestFit="1" customWidth="1"/>
    <col min="421" max="422" width="45.42578125" bestFit="1" customWidth="1"/>
    <col min="423" max="423" width="38.7109375" bestFit="1" customWidth="1"/>
    <col min="424" max="424" width="54.5703125" bestFit="1" customWidth="1"/>
    <col min="425" max="425" width="46.5703125" bestFit="1" customWidth="1"/>
    <col min="426" max="426" width="57.7109375" bestFit="1" customWidth="1"/>
    <col min="427" max="427" width="47" bestFit="1" customWidth="1"/>
    <col min="428" max="428" width="46.85546875" bestFit="1" customWidth="1"/>
    <col min="429" max="429" width="58.140625" bestFit="1" customWidth="1"/>
    <col min="430" max="430" width="46.5703125" bestFit="1" customWidth="1"/>
    <col min="431" max="431" width="50.42578125" bestFit="1" customWidth="1"/>
    <col min="432" max="432" width="51.85546875" bestFit="1" customWidth="1"/>
    <col min="433" max="433" width="43.85546875" bestFit="1" customWidth="1"/>
    <col min="434" max="434" width="54.140625" bestFit="1" customWidth="1"/>
    <col min="435" max="436" width="53" bestFit="1" customWidth="1"/>
    <col min="437" max="437" width="46.42578125" bestFit="1" customWidth="1"/>
    <col min="438" max="438" width="53.7109375" bestFit="1" customWidth="1"/>
    <col min="439" max="440" width="42.140625" bestFit="1" customWidth="1"/>
    <col min="441" max="441" width="46.7109375" bestFit="1" customWidth="1"/>
    <col min="442" max="442" width="46.140625" bestFit="1" customWidth="1"/>
    <col min="443" max="443" width="50.5703125" bestFit="1" customWidth="1"/>
    <col min="444" max="444" width="42.5703125" bestFit="1" customWidth="1"/>
    <col min="445" max="445" width="48" bestFit="1" customWidth="1"/>
    <col min="446" max="446" width="50.7109375" bestFit="1" customWidth="1"/>
    <col min="447" max="447" width="49" bestFit="1" customWidth="1"/>
    <col min="448" max="448" width="41.85546875" bestFit="1" customWidth="1"/>
    <col min="449" max="449" width="47.7109375" bestFit="1" customWidth="1"/>
    <col min="450" max="450" width="55.85546875" bestFit="1" customWidth="1"/>
    <col min="451" max="451" width="60" bestFit="1" customWidth="1"/>
    <col min="452" max="452" width="39.28515625" bestFit="1" customWidth="1"/>
    <col min="453" max="453" width="52.42578125" bestFit="1" customWidth="1"/>
    <col min="454" max="454" width="41.42578125" bestFit="1" customWidth="1"/>
    <col min="455" max="455" width="47.42578125" bestFit="1" customWidth="1"/>
    <col min="456" max="456" width="49.28515625" bestFit="1" customWidth="1"/>
    <col min="457" max="457" width="55.5703125" bestFit="1" customWidth="1"/>
    <col min="458" max="458" width="48.7109375" bestFit="1" customWidth="1"/>
    <col min="459" max="459" width="51" bestFit="1" customWidth="1"/>
    <col min="460" max="460" width="46.5703125" bestFit="1" customWidth="1"/>
    <col min="461" max="461" width="56" bestFit="1" customWidth="1"/>
    <col min="462" max="462" width="45.42578125" bestFit="1" customWidth="1"/>
    <col min="463" max="463" width="45.7109375" bestFit="1" customWidth="1"/>
    <col min="464" max="464" width="53.42578125" bestFit="1" customWidth="1"/>
    <col min="465" max="465" width="54.85546875" bestFit="1" customWidth="1"/>
    <col min="466" max="466" width="48.5703125" bestFit="1" customWidth="1"/>
    <col min="467" max="467" width="57.28515625" bestFit="1" customWidth="1"/>
    <col min="468" max="468" width="41" bestFit="1" customWidth="1"/>
    <col min="469" max="469" width="53.7109375" bestFit="1" customWidth="1"/>
    <col min="470" max="470" width="49.42578125" bestFit="1" customWidth="1"/>
    <col min="471" max="471" width="43.5703125" bestFit="1" customWidth="1"/>
    <col min="472" max="472" width="44.5703125" bestFit="1" customWidth="1"/>
    <col min="473" max="473" width="52" bestFit="1" customWidth="1"/>
    <col min="474" max="474" width="57" bestFit="1" customWidth="1"/>
    <col min="475" max="475" width="55.7109375" bestFit="1" customWidth="1"/>
    <col min="476" max="476" width="47.42578125" bestFit="1" customWidth="1"/>
    <col min="477" max="477" width="40.28515625" bestFit="1" customWidth="1"/>
    <col min="478" max="478" width="53" bestFit="1" customWidth="1"/>
    <col min="479" max="479" width="45.28515625" bestFit="1" customWidth="1"/>
    <col min="480" max="480" width="51" bestFit="1" customWidth="1"/>
    <col min="481" max="481" width="56" bestFit="1" customWidth="1"/>
    <col min="482" max="482" width="52.7109375" bestFit="1" customWidth="1"/>
    <col min="483" max="483" width="59" bestFit="1" customWidth="1"/>
    <col min="484" max="484" width="46.140625" bestFit="1" customWidth="1"/>
    <col min="485" max="485" width="45.85546875" bestFit="1" customWidth="1"/>
    <col min="486" max="486" width="47.85546875" bestFit="1" customWidth="1"/>
    <col min="487" max="487" width="49.7109375" bestFit="1" customWidth="1"/>
    <col min="488" max="488" width="42.42578125" bestFit="1" customWidth="1"/>
    <col min="489" max="489" width="46" bestFit="1" customWidth="1"/>
    <col min="490" max="490" width="49.5703125" bestFit="1" customWidth="1"/>
    <col min="491" max="491" width="47.140625" bestFit="1" customWidth="1"/>
    <col min="492" max="492" width="55" bestFit="1" customWidth="1"/>
    <col min="493" max="493" width="55.140625" bestFit="1" customWidth="1"/>
    <col min="494" max="494" width="52.28515625" bestFit="1" customWidth="1"/>
    <col min="495" max="495" width="50.42578125" bestFit="1" customWidth="1"/>
    <col min="496" max="496" width="41.28515625" bestFit="1" customWidth="1"/>
    <col min="497" max="497" width="50" bestFit="1" customWidth="1"/>
    <col min="498" max="498" width="38" bestFit="1" customWidth="1"/>
    <col min="499" max="499" width="56.140625" bestFit="1" customWidth="1"/>
    <col min="500" max="500" width="43.7109375" bestFit="1" customWidth="1"/>
    <col min="501" max="501" width="50.7109375" bestFit="1" customWidth="1"/>
    <col min="502" max="502" width="43.28515625" bestFit="1" customWidth="1"/>
    <col min="503" max="503" width="44.140625" bestFit="1" customWidth="1"/>
    <col min="504" max="504" width="40.42578125" bestFit="1" customWidth="1"/>
    <col min="505" max="505" width="41.85546875" bestFit="1" customWidth="1"/>
    <col min="506" max="506" width="45.7109375" customWidth="1"/>
    <col min="507" max="507" width="50.42578125" bestFit="1" customWidth="1"/>
    <col min="508" max="508" width="46.7109375" bestFit="1" customWidth="1"/>
    <col min="509" max="509" width="54.5703125" bestFit="1" customWidth="1"/>
    <col min="510" max="510" width="49.85546875" bestFit="1" customWidth="1"/>
    <col min="511" max="511" width="42.5703125" bestFit="1" customWidth="1"/>
    <col min="512" max="512" width="59.42578125" bestFit="1" customWidth="1"/>
    <col min="513" max="513" width="53.28515625" bestFit="1" customWidth="1"/>
    <col min="514" max="514" width="44.85546875" bestFit="1" customWidth="1"/>
    <col min="515" max="515" width="60" bestFit="1" customWidth="1"/>
    <col min="516" max="516" width="58" bestFit="1" customWidth="1"/>
    <col min="517" max="517" width="39.42578125" bestFit="1" customWidth="1"/>
    <col min="518" max="518" width="38.7109375" bestFit="1" customWidth="1"/>
    <col min="519" max="519" width="46.7109375" bestFit="1" customWidth="1"/>
    <col min="520" max="520" width="54.5703125" bestFit="1" customWidth="1"/>
    <col min="521" max="521" width="42.5703125" bestFit="1" customWidth="1"/>
    <col min="522" max="522" width="49.42578125" bestFit="1" customWidth="1"/>
    <col min="523" max="523" width="42.28515625" bestFit="1" customWidth="1"/>
    <col min="524" max="524" width="60" bestFit="1" customWidth="1"/>
    <col min="525" max="525" width="58" bestFit="1" customWidth="1"/>
    <col min="526" max="526" width="53.42578125" customWidth="1"/>
    <col min="527" max="528" width="39.42578125" bestFit="1" customWidth="1"/>
  </cols>
  <sheetData>
    <row r="1" spans="1:72" x14ac:dyDescent="0.25">
      <c r="A1" t="s">
        <v>83</v>
      </c>
      <c r="B1" t="s">
        <v>1154</v>
      </c>
      <c r="C1" t="s">
        <v>1155</v>
      </c>
      <c r="D1" t="s">
        <v>137</v>
      </c>
      <c r="E1" t="s">
        <v>100</v>
      </c>
      <c r="F1" t="s">
        <v>82</v>
      </c>
      <c r="G1" t="s">
        <v>97</v>
      </c>
      <c r="H1" t="s">
        <v>1156</v>
      </c>
      <c r="I1" t="s">
        <v>85</v>
      </c>
      <c r="J1" t="s">
        <v>90</v>
      </c>
      <c r="K1" t="s">
        <v>96</v>
      </c>
      <c r="L1" t="s">
        <v>91</v>
      </c>
      <c r="M1" t="s">
        <v>92</v>
      </c>
      <c r="N1" t="s">
        <v>122</v>
      </c>
      <c r="O1" t="s">
        <v>145</v>
      </c>
      <c r="P1" t="s">
        <v>123</v>
      </c>
      <c r="Q1" t="s">
        <v>128</v>
      </c>
      <c r="R1" t="s">
        <v>129</v>
      </c>
      <c r="S1" t="s">
        <v>130</v>
      </c>
      <c r="T1" t="s">
        <v>99</v>
      </c>
      <c r="U1" t="s">
        <v>124</v>
      </c>
      <c r="V1" t="s">
        <v>103</v>
      </c>
      <c r="W1" t="s">
        <v>87</v>
      </c>
      <c r="X1" t="s">
        <v>88</v>
      </c>
      <c r="Y1" t="s">
        <v>136</v>
      </c>
      <c r="Z1" t="s">
        <v>125</v>
      </c>
      <c r="AA1" t="s">
        <v>102</v>
      </c>
      <c r="AB1" t="s">
        <v>126</v>
      </c>
      <c r="AC1" t="s">
        <v>144</v>
      </c>
      <c r="AD1" t="s">
        <v>117</v>
      </c>
      <c r="AE1" t="s">
        <v>119</v>
      </c>
      <c r="AF1" t="s">
        <v>131</v>
      </c>
      <c r="AG1" t="s">
        <v>113</v>
      </c>
      <c r="AH1" t="s">
        <v>104</v>
      </c>
      <c r="AI1" t="s">
        <v>118</v>
      </c>
      <c r="AJ1" t="s">
        <v>133</v>
      </c>
      <c r="AK1" t="s">
        <v>134</v>
      </c>
      <c r="AL1" t="s">
        <v>1157</v>
      </c>
      <c r="AM1" t="s">
        <v>105</v>
      </c>
      <c r="AN1" t="s">
        <v>120</v>
      </c>
      <c r="AO1" t="s">
        <v>127</v>
      </c>
      <c r="AP1" t="s">
        <v>106</v>
      </c>
      <c r="AQ1" t="s">
        <v>107</v>
      </c>
      <c r="AR1" t="s">
        <v>108</v>
      </c>
      <c r="AS1" t="s">
        <v>109</v>
      </c>
      <c r="AT1" t="s">
        <v>110</v>
      </c>
      <c r="AU1" t="s">
        <v>135</v>
      </c>
      <c r="AV1" t="s">
        <v>132</v>
      </c>
      <c r="AW1" t="s">
        <v>95</v>
      </c>
      <c r="AX1" t="s">
        <v>138</v>
      </c>
      <c r="AY1" t="s">
        <v>139</v>
      </c>
      <c r="AZ1" t="s">
        <v>140</v>
      </c>
      <c r="BA1" t="s">
        <v>142</v>
      </c>
      <c r="BB1" t="s">
        <v>143</v>
      </c>
      <c r="BC1" t="s">
        <v>121</v>
      </c>
      <c r="BD1" t="s">
        <v>115</v>
      </c>
      <c r="BE1" t="s">
        <v>146</v>
      </c>
      <c r="BF1" t="s">
        <v>147</v>
      </c>
      <c r="BG1" t="s">
        <v>148</v>
      </c>
      <c r="BH1" t="s">
        <v>1164</v>
      </c>
      <c r="BI1" t="s">
        <v>86</v>
      </c>
      <c r="BJ1" t="s">
        <v>93</v>
      </c>
      <c r="BK1" t="s">
        <v>94</v>
      </c>
      <c r="BL1" t="s">
        <v>101</v>
      </c>
      <c r="BM1" t="s">
        <v>98</v>
      </c>
      <c r="BN1" t="s">
        <v>111</v>
      </c>
      <c r="BO1" t="s">
        <v>112</v>
      </c>
      <c r="BP1" t="s">
        <v>114</v>
      </c>
      <c r="BQ1" t="s">
        <v>84</v>
      </c>
      <c r="BR1" t="s">
        <v>141</v>
      </c>
      <c r="BS1" t="s">
        <v>89</v>
      </c>
      <c r="BT1" t="s">
        <v>116</v>
      </c>
    </row>
    <row r="2" spans="1:72" x14ac:dyDescent="0.25">
      <c r="A2">
        <v>10005</v>
      </c>
      <c r="B2">
        <v>10005</v>
      </c>
      <c r="C2">
        <v>10005</v>
      </c>
      <c r="D2">
        <v>80045</v>
      </c>
      <c r="E2">
        <v>10060</v>
      </c>
      <c r="F2">
        <v>10088</v>
      </c>
      <c r="G2">
        <v>10088</v>
      </c>
      <c r="H2">
        <v>10088</v>
      </c>
      <c r="I2">
        <v>10195</v>
      </c>
      <c r="J2">
        <v>10381</v>
      </c>
      <c r="K2">
        <v>10381</v>
      </c>
      <c r="L2">
        <v>10381</v>
      </c>
      <c r="M2">
        <v>10381</v>
      </c>
      <c r="N2">
        <v>10105</v>
      </c>
      <c r="O2">
        <v>80048</v>
      </c>
      <c r="P2">
        <v>10115</v>
      </c>
      <c r="Q2">
        <v>70054</v>
      </c>
      <c r="R2">
        <v>70054</v>
      </c>
      <c r="S2">
        <v>70054</v>
      </c>
      <c r="T2">
        <v>60195</v>
      </c>
      <c r="U2">
        <v>10190</v>
      </c>
      <c r="V2">
        <v>70062</v>
      </c>
      <c r="W2">
        <v>10250</v>
      </c>
      <c r="X2">
        <v>10405</v>
      </c>
      <c r="Y2">
        <v>80002</v>
      </c>
      <c r="Z2">
        <v>10393</v>
      </c>
      <c r="AA2">
        <v>60023</v>
      </c>
      <c r="AB2">
        <v>60023</v>
      </c>
      <c r="AC2">
        <v>60023</v>
      </c>
      <c r="AD2">
        <v>75037</v>
      </c>
      <c r="AE2">
        <v>75065</v>
      </c>
      <c r="AF2">
        <v>75012</v>
      </c>
      <c r="AG2">
        <v>75012</v>
      </c>
      <c r="AH2">
        <v>60199</v>
      </c>
      <c r="AI2">
        <v>75056</v>
      </c>
      <c r="AJ2">
        <v>75060</v>
      </c>
      <c r="AK2">
        <v>75060</v>
      </c>
      <c r="AL2">
        <v>75070</v>
      </c>
      <c r="AM2">
        <v>60200</v>
      </c>
      <c r="AN2">
        <v>75126</v>
      </c>
      <c r="AO2">
        <v>65009</v>
      </c>
      <c r="AP2">
        <v>65040</v>
      </c>
      <c r="AQ2">
        <v>65040</v>
      </c>
      <c r="AR2">
        <v>65040</v>
      </c>
      <c r="AS2">
        <v>65040</v>
      </c>
      <c r="AT2">
        <v>65040</v>
      </c>
      <c r="AU2">
        <v>75073</v>
      </c>
      <c r="AV2">
        <v>75018</v>
      </c>
      <c r="AW2">
        <v>75023</v>
      </c>
      <c r="AX2">
        <v>80049</v>
      </c>
      <c r="AY2">
        <v>80069</v>
      </c>
      <c r="AZ2">
        <v>80069</v>
      </c>
      <c r="BA2">
        <v>80073</v>
      </c>
      <c r="BB2">
        <v>80073</v>
      </c>
      <c r="BC2">
        <v>80109</v>
      </c>
      <c r="BD2">
        <v>80199</v>
      </c>
      <c r="BE2">
        <v>80250</v>
      </c>
      <c r="BF2">
        <v>80250</v>
      </c>
      <c r="BG2">
        <v>80259</v>
      </c>
      <c r="BH2">
        <v>80268</v>
      </c>
      <c r="BI2">
        <v>10245</v>
      </c>
      <c r="BJ2">
        <v>10381</v>
      </c>
      <c r="BK2">
        <v>10381</v>
      </c>
      <c r="BL2">
        <v>10405</v>
      </c>
      <c r="BM2">
        <v>70054</v>
      </c>
      <c r="BN2">
        <v>75001</v>
      </c>
      <c r="BO2">
        <v>75002</v>
      </c>
      <c r="BP2">
        <v>75012</v>
      </c>
      <c r="BQ2">
        <v>80002</v>
      </c>
      <c r="BR2">
        <v>80069</v>
      </c>
      <c r="BS2">
        <v>80073</v>
      </c>
      <c r="BT2">
        <v>80250</v>
      </c>
    </row>
    <row r="3" spans="1:72" x14ac:dyDescent="0.25">
      <c r="A3">
        <v>10088</v>
      </c>
      <c r="B3">
        <v>10088</v>
      </c>
      <c r="C3">
        <v>10381</v>
      </c>
      <c r="D3">
        <v>80002</v>
      </c>
      <c r="E3">
        <v>10105</v>
      </c>
      <c r="G3">
        <v>10351</v>
      </c>
      <c r="H3">
        <v>10381</v>
      </c>
      <c r="N3">
        <v>80109</v>
      </c>
      <c r="O3">
        <v>80037</v>
      </c>
      <c r="AV3">
        <v>75055</v>
      </c>
      <c r="BI3">
        <v>80109</v>
      </c>
      <c r="BJ3">
        <v>75018</v>
      </c>
      <c r="BO3">
        <v>75037</v>
      </c>
      <c r="BP3">
        <v>75060</v>
      </c>
      <c r="BQ3">
        <v>80042</v>
      </c>
    </row>
    <row r="4" spans="1:72" x14ac:dyDescent="0.25">
      <c r="A4">
        <v>10381</v>
      </c>
      <c r="B4">
        <v>10381</v>
      </c>
      <c r="C4">
        <v>10181</v>
      </c>
      <c r="E4">
        <v>10115</v>
      </c>
      <c r="G4">
        <v>80101</v>
      </c>
      <c r="O4">
        <v>80042</v>
      </c>
      <c r="AV4">
        <v>80101</v>
      </c>
      <c r="BO4">
        <v>75065</v>
      </c>
      <c r="BQ4">
        <v>80045</v>
      </c>
    </row>
    <row r="5" spans="1:72" x14ac:dyDescent="0.25">
      <c r="A5">
        <v>10181</v>
      </c>
      <c r="B5">
        <v>10181</v>
      </c>
      <c r="C5">
        <v>60195</v>
      </c>
      <c r="E5">
        <v>10221</v>
      </c>
      <c r="O5">
        <v>80149</v>
      </c>
      <c r="BO5">
        <v>75078</v>
      </c>
      <c r="BQ5">
        <v>80048</v>
      </c>
    </row>
    <row r="6" spans="1:72" x14ac:dyDescent="0.25">
      <c r="A6">
        <v>10190</v>
      </c>
      <c r="B6">
        <v>60195</v>
      </c>
      <c r="C6">
        <v>10190</v>
      </c>
      <c r="E6">
        <v>80109</v>
      </c>
      <c r="O6">
        <v>80174</v>
      </c>
      <c r="BO6">
        <v>80268</v>
      </c>
    </row>
    <row r="7" spans="1:72" x14ac:dyDescent="0.25">
      <c r="A7">
        <v>10192</v>
      </c>
      <c r="B7">
        <v>10190</v>
      </c>
      <c r="C7">
        <v>10192</v>
      </c>
      <c r="O7">
        <v>80264</v>
      </c>
    </row>
    <row r="8" spans="1:72" x14ac:dyDescent="0.25">
      <c r="A8">
        <v>10256</v>
      </c>
      <c r="B8">
        <v>10192</v>
      </c>
      <c r="C8">
        <v>10256</v>
      </c>
      <c r="O8">
        <v>80274</v>
      </c>
    </row>
    <row r="9" spans="1:72" x14ac:dyDescent="0.25">
      <c r="A9">
        <v>10291</v>
      </c>
      <c r="B9">
        <v>10256</v>
      </c>
      <c r="C9">
        <v>10291</v>
      </c>
      <c r="O9">
        <v>80299</v>
      </c>
    </row>
    <row r="10" spans="1:72" x14ac:dyDescent="0.25">
      <c r="A10">
        <v>10471</v>
      </c>
      <c r="B10">
        <v>10291</v>
      </c>
      <c r="C10">
        <v>10471</v>
      </c>
    </row>
    <row r="11" spans="1:72" x14ac:dyDescent="0.25">
      <c r="A11">
        <v>60200</v>
      </c>
      <c r="B11">
        <v>10471</v>
      </c>
      <c r="C11">
        <v>60074</v>
      </c>
    </row>
    <row r="12" spans="1:72" x14ac:dyDescent="0.25">
      <c r="A12">
        <v>75023</v>
      </c>
      <c r="B12">
        <v>60074</v>
      </c>
      <c r="C12">
        <v>60198</v>
      </c>
    </row>
    <row r="13" spans="1:72" x14ac:dyDescent="0.25">
      <c r="A13">
        <v>80101</v>
      </c>
      <c r="B13">
        <v>60199</v>
      </c>
      <c r="C13">
        <v>60199</v>
      </c>
    </row>
    <row r="14" spans="1:72" x14ac:dyDescent="0.25">
      <c r="B14">
        <v>65040</v>
      </c>
      <c r="C14">
        <v>60200</v>
      </c>
    </row>
    <row r="15" spans="1:72" x14ac:dyDescent="0.25">
      <c r="B15">
        <v>75018</v>
      </c>
      <c r="C15">
        <v>65040</v>
      </c>
    </row>
    <row r="16" spans="1:72" x14ac:dyDescent="0.25">
      <c r="B16">
        <v>75023</v>
      </c>
      <c r="C16">
        <v>75018</v>
      </c>
    </row>
    <row r="17" spans="2:3" x14ac:dyDescent="0.25">
      <c r="B17">
        <v>75055</v>
      </c>
      <c r="C17">
        <v>75023</v>
      </c>
    </row>
    <row r="18" spans="2:3" x14ac:dyDescent="0.25">
      <c r="B18">
        <v>80101</v>
      </c>
      <c r="C18">
        <v>75055</v>
      </c>
    </row>
    <row r="19" spans="2:3" x14ac:dyDescent="0.25">
      <c r="C19">
        <v>80101</v>
      </c>
    </row>
  </sheetData>
  <phoneticPr fontId="18" type="noConversion"/>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718C5A-4458-4729-A750-71031EFD55C6}">
  <sheetPr codeName="Sheet10"/>
  <dimension ref="A1:T156"/>
  <sheetViews>
    <sheetView topLeftCell="A43" workbookViewId="0">
      <selection activeCell="E52" sqref="E52"/>
    </sheetView>
  </sheetViews>
  <sheetFormatPr defaultColWidth="9.85546875" defaultRowHeight="15" x14ac:dyDescent="0.25"/>
  <cols>
    <col min="1" max="1" width="14.85546875" bestFit="1" customWidth="1"/>
    <col min="2" max="2" width="10.42578125" bestFit="1" customWidth="1"/>
    <col min="3" max="3" width="43.85546875" bestFit="1" customWidth="1"/>
    <col min="4" max="4" width="7.5703125" bestFit="1" customWidth="1"/>
    <col min="5" max="5" width="49.7109375" bestFit="1" customWidth="1"/>
    <col min="6" max="6" width="21.28515625" bestFit="1" customWidth="1"/>
    <col min="7" max="7" width="15.85546875" bestFit="1" customWidth="1"/>
    <col min="8" max="8" width="30.140625" bestFit="1" customWidth="1"/>
    <col min="9" max="9" width="12.7109375" bestFit="1" customWidth="1"/>
    <col min="10" max="10" width="16.42578125" bestFit="1" customWidth="1"/>
    <col min="11" max="11" width="16.5703125" bestFit="1" customWidth="1"/>
    <col min="12" max="12" width="15.85546875" bestFit="1" customWidth="1"/>
    <col min="13" max="13" width="31.85546875" bestFit="1" customWidth="1"/>
    <col min="14" max="14" width="17" bestFit="1" customWidth="1"/>
    <col min="15" max="15" width="28" bestFit="1" customWidth="1"/>
    <col min="16" max="16" width="19" bestFit="1" customWidth="1"/>
    <col min="17" max="17" width="15.42578125" bestFit="1" customWidth="1"/>
    <col min="18" max="18" width="9" bestFit="1" customWidth="1"/>
    <col min="19" max="19" width="17.28515625" bestFit="1" customWidth="1"/>
    <col min="20" max="20" width="10.85546875" bestFit="1" customWidth="1"/>
    <col min="21" max="21" width="21.28515625" bestFit="1" customWidth="1"/>
    <col min="22" max="22" width="17" bestFit="1" customWidth="1"/>
    <col min="23" max="23" width="22.42578125" bestFit="1" customWidth="1"/>
    <col min="24" max="24" width="19" bestFit="1" customWidth="1"/>
    <col min="25" max="25" width="21.85546875" bestFit="1" customWidth="1"/>
  </cols>
  <sheetData>
    <row r="1" spans="1:20" s="215" customFormat="1" x14ac:dyDescent="0.25">
      <c r="A1" s="215" t="s">
        <v>149</v>
      </c>
      <c r="B1" s="215" t="s">
        <v>26</v>
      </c>
      <c r="C1" s="215" t="s">
        <v>150</v>
      </c>
      <c r="D1" t="s">
        <v>1070</v>
      </c>
      <c r="E1" t="s">
        <v>155</v>
      </c>
      <c r="F1" t="s">
        <v>1068</v>
      </c>
      <c r="G1" t="s">
        <v>1069</v>
      </c>
      <c r="H1" t="s">
        <v>1071</v>
      </c>
      <c r="I1" s="215" t="s">
        <v>30</v>
      </c>
      <c r="J1" s="215" t="s">
        <v>31</v>
      </c>
      <c r="K1" s="215" t="s">
        <v>34</v>
      </c>
      <c r="L1" s="215" t="s">
        <v>32</v>
      </c>
      <c r="M1" t="s">
        <v>1072</v>
      </c>
      <c r="N1" s="215" t="s">
        <v>35</v>
      </c>
      <c r="O1" s="215" t="s">
        <v>153</v>
      </c>
      <c r="P1" s="215" t="s">
        <v>154</v>
      </c>
      <c r="Q1" s="215" t="s">
        <v>151</v>
      </c>
      <c r="R1" t="s">
        <v>1073</v>
      </c>
      <c r="S1" t="s">
        <v>1074</v>
      </c>
      <c r="T1" t="s">
        <v>1075</v>
      </c>
    </row>
    <row r="2" spans="1:20" x14ac:dyDescent="0.25">
      <c r="A2" t="s">
        <v>158</v>
      </c>
      <c r="B2" t="s">
        <v>75</v>
      </c>
      <c r="C2" t="s">
        <v>174</v>
      </c>
      <c r="D2" t="s">
        <v>443</v>
      </c>
      <c r="E2" t="s">
        <v>446</v>
      </c>
      <c r="F2" t="s">
        <v>1076</v>
      </c>
      <c r="G2" t="s">
        <v>1077</v>
      </c>
      <c r="H2" t="s">
        <v>444</v>
      </c>
      <c r="I2" t="s">
        <v>161</v>
      </c>
      <c r="J2" t="s">
        <v>162</v>
      </c>
      <c r="K2" t="s">
        <v>163</v>
      </c>
      <c r="L2" t="s">
        <v>175</v>
      </c>
      <c r="M2" t="s">
        <v>176</v>
      </c>
      <c r="N2" t="s">
        <v>165</v>
      </c>
      <c r="O2" t="s">
        <v>166</v>
      </c>
      <c r="P2" t="s">
        <v>163</v>
      </c>
      <c r="Q2" t="s">
        <v>158</v>
      </c>
      <c r="R2" t="s">
        <v>1076</v>
      </c>
      <c r="S2" s="294" t="s">
        <v>1076</v>
      </c>
      <c r="T2" s="294" t="s">
        <v>1078</v>
      </c>
    </row>
    <row r="3" spans="1:20" x14ac:dyDescent="0.25">
      <c r="A3" t="s">
        <v>158</v>
      </c>
      <c r="B3" t="s">
        <v>75</v>
      </c>
      <c r="C3" t="s">
        <v>1081</v>
      </c>
      <c r="D3" t="s">
        <v>443</v>
      </c>
      <c r="E3" t="s">
        <v>1082</v>
      </c>
      <c r="F3" t="s">
        <v>1076</v>
      </c>
      <c r="G3" t="s">
        <v>1077</v>
      </c>
      <c r="H3" t="s">
        <v>444</v>
      </c>
      <c r="I3" t="s">
        <v>161</v>
      </c>
      <c r="J3" t="s">
        <v>162</v>
      </c>
      <c r="K3" t="s">
        <v>163</v>
      </c>
      <c r="L3" t="s">
        <v>1079</v>
      </c>
      <c r="M3" t="s">
        <v>1080</v>
      </c>
      <c r="N3" t="s">
        <v>255</v>
      </c>
      <c r="O3" t="s">
        <v>256</v>
      </c>
      <c r="P3" t="s">
        <v>163</v>
      </c>
      <c r="Q3" t="s">
        <v>158</v>
      </c>
      <c r="R3" t="s">
        <v>1076</v>
      </c>
      <c r="S3" s="294" t="s">
        <v>1076</v>
      </c>
      <c r="T3" s="294" t="s">
        <v>1078</v>
      </c>
    </row>
    <row r="4" spans="1:20" x14ac:dyDescent="0.25">
      <c r="A4" t="s">
        <v>158</v>
      </c>
      <c r="B4" t="s">
        <v>75</v>
      </c>
      <c r="C4" t="s">
        <v>1085</v>
      </c>
      <c r="D4" t="s">
        <v>443</v>
      </c>
      <c r="E4" t="s">
        <v>1086</v>
      </c>
      <c r="F4" t="s">
        <v>1076</v>
      </c>
      <c r="G4" t="s">
        <v>1077</v>
      </c>
      <c r="H4" t="s">
        <v>444</v>
      </c>
      <c r="I4" t="s">
        <v>161</v>
      </c>
      <c r="J4" t="s">
        <v>162</v>
      </c>
      <c r="K4" t="s">
        <v>163</v>
      </c>
      <c r="L4" t="s">
        <v>1083</v>
      </c>
      <c r="M4" t="s">
        <v>1084</v>
      </c>
      <c r="N4" t="s">
        <v>255</v>
      </c>
      <c r="O4" t="s">
        <v>256</v>
      </c>
      <c r="P4" t="s">
        <v>163</v>
      </c>
      <c r="Q4" t="s">
        <v>158</v>
      </c>
      <c r="R4" t="s">
        <v>1076</v>
      </c>
      <c r="S4" s="294" t="s">
        <v>1076</v>
      </c>
      <c r="T4" s="294" t="s">
        <v>1078</v>
      </c>
    </row>
    <row r="5" spans="1:20" x14ac:dyDescent="0.25">
      <c r="A5" t="s">
        <v>158</v>
      </c>
      <c r="B5" t="s">
        <v>40</v>
      </c>
      <c r="C5" t="s">
        <v>553</v>
      </c>
      <c r="D5" t="s">
        <v>185</v>
      </c>
      <c r="E5" t="s">
        <v>556</v>
      </c>
      <c r="F5" t="s">
        <v>1076</v>
      </c>
      <c r="G5" t="s">
        <v>1077</v>
      </c>
      <c r="H5" t="s">
        <v>186</v>
      </c>
      <c r="I5" t="s">
        <v>161</v>
      </c>
      <c r="J5" t="s">
        <v>371</v>
      </c>
      <c r="K5" t="s">
        <v>163</v>
      </c>
      <c r="L5" t="s">
        <v>554</v>
      </c>
      <c r="M5" t="s">
        <v>555</v>
      </c>
      <c r="N5" t="s">
        <v>550</v>
      </c>
      <c r="O5" t="s">
        <v>551</v>
      </c>
      <c r="P5" t="s">
        <v>163</v>
      </c>
      <c r="Q5" t="s">
        <v>158</v>
      </c>
      <c r="R5" t="s">
        <v>1076</v>
      </c>
      <c r="S5" s="294" t="s">
        <v>1076</v>
      </c>
      <c r="T5" s="294" t="s">
        <v>1078</v>
      </c>
    </row>
    <row r="6" spans="1:20" x14ac:dyDescent="0.25">
      <c r="A6" t="s">
        <v>158</v>
      </c>
      <c r="B6" t="s">
        <v>40</v>
      </c>
      <c r="C6" t="s">
        <v>553</v>
      </c>
      <c r="D6" t="s">
        <v>185</v>
      </c>
      <c r="E6" t="s">
        <v>556</v>
      </c>
      <c r="F6" t="s">
        <v>1076</v>
      </c>
      <c r="G6" t="s">
        <v>1077</v>
      </c>
      <c r="H6" t="s">
        <v>186</v>
      </c>
      <c r="I6" t="s">
        <v>161</v>
      </c>
      <c r="J6" t="s">
        <v>188</v>
      </c>
      <c r="K6" t="s">
        <v>163</v>
      </c>
      <c r="L6" t="s">
        <v>554</v>
      </c>
      <c r="M6" t="s">
        <v>555</v>
      </c>
      <c r="N6" t="s">
        <v>550</v>
      </c>
      <c r="O6" t="s">
        <v>551</v>
      </c>
      <c r="P6" t="s">
        <v>163</v>
      </c>
      <c r="Q6" t="s">
        <v>158</v>
      </c>
      <c r="R6" t="s">
        <v>1076</v>
      </c>
      <c r="S6" s="294" t="s">
        <v>1076</v>
      </c>
      <c r="T6" s="294" t="s">
        <v>1078</v>
      </c>
    </row>
    <row r="7" spans="1:20" x14ac:dyDescent="0.25">
      <c r="A7" t="s">
        <v>158</v>
      </c>
      <c r="B7" t="s">
        <v>46</v>
      </c>
      <c r="C7" t="s">
        <v>290</v>
      </c>
      <c r="D7" t="s">
        <v>448</v>
      </c>
      <c r="E7" t="s">
        <v>451</v>
      </c>
      <c r="F7" t="s">
        <v>1076</v>
      </c>
      <c r="G7" t="s">
        <v>1077</v>
      </c>
      <c r="H7" t="s">
        <v>449</v>
      </c>
      <c r="I7" t="s">
        <v>161</v>
      </c>
      <c r="J7" t="s">
        <v>162</v>
      </c>
      <c r="K7" t="s">
        <v>163</v>
      </c>
      <c r="L7" t="s">
        <v>293</v>
      </c>
      <c r="M7" t="s">
        <v>294</v>
      </c>
      <c r="N7" t="s">
        <v>208</v>
      </c>
      <c r="O7" t="s">
        <v>209</v>
      </c>
      <c r="P7" t="s">
        <v>163</v>
      </c>
      <c r="Q7" t="s">
        <v>158</v>
      </c>
      <c r="R7" t="s">
        <v>1076</v>
      </c>
      <c r="S7" s="294" t="s">
        <v>1076</v>
      </c>
      <c r="T7" s="294" t="s">
        <v>1078</v>
      </c>
    </row>
    <row r="8" spans="1:20" x14ac:dyDescent="0.25">
      <c r="A8" t="s">
        <v>158</v>
      </c>
      <c r="B8" t="s">
        <v>75</v>
      </c>
      <c r="C8" t="s">
        <v>167</v>
      </c>
      <c r="D8" t="s">
        <v>157</v>
      </c>
      <c r="E8" t="s">
        <v>171</v>
      </c>
      <c r="F8" t="s">
        <v>1076</v>
      </c>
      <c r="G8" t="s">
        <v>1077</v>
      </c>
      <c r="H8" t="s">
        <v>160</v>
      </c>
      <c r="I8" t="s">
        <v>161</v>
      </c>
      <c r="J8" t="s">
        <v>162</v>
      </c>
      <c r="K8" t="s">
        <v>163</v>
      </c>
      <c r="L8" t="s">
        <v>169</v>
      </c>
      <c r="M8" t="s">
        <v>170</v>
      </c>
      <c r="N8" t="s">
        <v>165</v>
      </c>
      <c r="O8" t="s">
        <v>166</v>
      </c>
      <c r="P8" t="s">
        <v>163</v>
      </c>
      <c r="Q8" t="s">
        <v>158</v>
      </c>
      <c r="R8" t="s">
        <v>1076</v>
      </c>
      <c r="S8" s="294" t="s">
        <v>1076</v>
      </c>
      <c r="T8" s="294" t="s">
        <v>1078</v>
      </c>
    </row>
    <row r="9" spans="1:20" x14ac:dyDescent="0.25">
      <c r="A9" t="s">
        <v>158</v>
      </c>
      <c r="B9" t="s">
        <v>75</v>
      </c>
      <c r="C9" t="s">
        <v>271</v>
      </c>
      <c r="D9" t="s">
        <v>157</v>
      </c>
      <c r="E9" t="s">
        <v>1158</v>
      </c>
      <c r="F9" t="s">
        <v>1076</v>
      </c>
      <c r="G9" t="s">
        <v>1077</v>
      </c>
      <c r="H9" t="s">
        <v>160</v>
      </c>
      <c r="I9" t="s">
        <v>161</v>
      </c>
      <c r="J9" t="s">
        <v>162</v>
      </c>
      <c r="K9" t="s">
        <v>163</v>
      </c>
      <c r="L9" t="s">
        <v>274</v>
      </c>
      <c r="M9" t="s">
        <v>275</v>
      </c>
      <c r="N9" t="s">
        <v>165</v>
      </c>
      <c r="O9" t="s">
        <v>166</v>
      </c>
      <c r="P9" t="s">
        <v>163</v>
      </c>
      <c r="Q9" t="s">
        <v>158</v>
      </c>
      <c r="R9" t="s">
        <v>1076</v>
      </c>
      <c r="S9" s="294" t="s">
        <v>1076</v>
      </c>
      <c r="T9" s="294" t="s">
        <v>1078</v>
      </c>
    </row>
    <row r="10" spans="1:20" x14ac:dyDescent="0.25">
      <c r="A10" t="s">
        <v>158</v>
      </c>
      <c r="B10" t="s">
        <v>75</v>
      </c>
      <c r="C10" t="s">
        <v>174</v>
      </c>
      <c r="D10" t="s">
        <v>157</v>
      </c>
      <c r="E10" t="s">
        <v>177</v>
      </c>
      <c r="F10" t="s">
        <v>1076</v>
      </c>
      <c r="G10" t="s">
        <v>1077</v>
      </c>
      <c r="H10" t="s">
        <v>160</v>
      </c>
      <c r="I10" t="s">
        <v>161</v>
      </c>
      <c r="J10" t="s">
        <v>162</v>
      </c>
      <c r="K10" t="s">
        <v>163</v>
      </c>
      <c r="L10" t="s">
        <v>175</v>
      </c>
      <c r="M10" t="s">
        <v>176</v>
      </c>
      <c r="N10" t="s">
        <v>165</v>
      </c>
      <c r="O10" t="s">
        <v>166</v>
      </c>
      <c r="P10" t="s">
        <v>163</v>
      </c>
      <c r="Q10" t="s">
        <v>158</v>
      </c>
      <c r="R10" t="s">
        <v>1076</v>
      </c>
      <c r="S10" s="294" t="s">
        <v>1076</v>
      </c>
      <c r="T10" s="294" t="s">
        <v>1078</v>
      </c>
    </row>
    <row r="11" spans="1:20" x14ac:dyDescent="0.25">
      <c r="A11" t="s">
        <v>158</v>
      </c>
      <c r="B11" t="s">
        <v>75</v>
      </c>
      <c r="C11" t="s">
        <v>1081</v>
      </c>
      <c r="D11" t="s">
        <v>157</v>
      </c>
      <c r="E11" t="s">
        <v>1088</v>
      </c>
      <c r="F11" t="s">
        <v>1076</v>
      </c>
      <c r="G11" t="s">
        <v>1077</v>
      </c>
      <c r="H11" t="s">
        <v>160</v>
      </c>
      <c r="I11" t="s">
        <v>161</v>
      </c>
      <c r="J11" t="s">
        <v>162</v>
      </c>
      <c r="K11" t="s">
        <v>163</v>
      </c>
      <c r="L11" t="s">
        <v>1079</v>
      </c>
      <c r="M11" t="s">
        <v>1080</v>
      </c>
      <c r="N11" t="s">
        <v>255</v>
      </c>
      <c r="O11" t="s">
        <v>256</v>
      </c>
      <c r="P11" t="s">
        <v>163</v>
      </c>
      <c r="Q11" t="s">
        <v>158</v>
      </c>
      <c r="R11" t="s">
        <v>1076</v>
      </c>
      <c r="S11" s="294" t="s">
        <v>1076</v>
      </c>
      <c r="T11" s="294" t="s">
        <v>1078</v>
      </c>
    </row>
    <row r="12" spans="1:20" x14ac:dyDescent="0.25">
      <c r="A12" t="s">
        <v>156</v>
      </c>
      <c r="B12" t="s">
        <v>75</v>
      </c>
      <c r="C12" t="s">
        <v>1090</v>
      </c>
      <c r="D12" t="s">
        <v>157</v>
      </c>
      <c r="E12" t="s">
        <v>1091</v>
      </c>
      <c r="F12" t="s">
        <v>1076</v>
      </c>
      <c r="G12" t="s">
        <v>1077</v>
      </c>
      <c r="H12" t="s">
        <v>160</v>
      </c>
      <c r="I12" t="s">
        <v>161</v>
      </c>
      <c r="J12" t="s">
        <v>162</v>
      </c>
      <c r="K12" t="s">
        <v>163</v>
      </c>
      <c r="L12" t="s">
        <v>253</v>
      </c>
      <c r="M12" t="s">
        <v>1089</v>
      </c>
      <c r="N12" t="s">
        <v>255</v>
      </c>
      <c r="O12" t="s">
        <v>256</v>
      </c>
      <c r="P12" t="s">
        <v>163</v>
      </c>
      <c r="Q12" t="s">
        <v>158</v>
      </c>
      <c r="R12" t="s">
        <v>1076</v>
      </c>
      <c r="S12" s="294" t="s">
        <v>1076</v>
      </c>
      <c r="T12" s="294" t="s">
        <v>1078</v>
      </c>
    </row>
    <row r="13" spans="1:20" x14ac:dyDescent="0.25">
      <c r="A13" t="s">
        <v>158</v>
      </c>
      <c r="B13" t="s">
        <v>46</v>
      </c>
      <c r="C13" t="s">
        <v>203</v>
      </c>
      <c r="D13" t="s">
        <v>204</v>
      </c>
      <c r="E13" t="s">
        <v>210</v>
      </c>
      <c r="F13" t="s">
        <v>1076</v>
      </c>
      <c r="G13" t="s">
        <v>1077</v>
      </c>
      <c r="H13" t="s">
        <v>205</v>
      </c>
      <c r="I13" t="s">
        <v>161</v>
      </c>
      <c r="J13" t="s">
        <v>162</v>
      </c>
      <c r="K13" t="s">
        <v>163</v>
      </c>
      <c r="L13" t="s">
        <v>206</v>
      </c>
      <c r="M13" t="s">
        <v>207</v>
      </c>
      <c r="N13" t="s">
        <v>208</v>
      </c>
      <c r="O13" t="s">
        <v>209</v>
      </c>
      <c r="P13" t="s">
        <v>163</v>
      </c>
      <c r="Q13" t="s">
        <v>158</v>
      </c>
      <c r="R13" t="s">
        <v>1076</v>
      </c>
      <c r="S13" s="294" t="s">
        <v>1076</v>
      </c>
      <c r="T13" s="294" t="s">
        <v>1078</v>
      </c>
    </row>
    <row r="14" spans="1:20" x14ac:dyDescent="0.25">
      <c r="A14" t="s">
        <v>158</v>
      </c>
      <c r="B14" t="s">
        <v>75</v>
      </c>
      <c r="C14" t="s">
        <v>236</v>
      </c>
      <c r="D14" t="s">
        <v>234</v>
      </c>
      <c r="E14" t="s">
        <v>239</v>
      </c>
      <c r="F14" t="s">
        <v>1076</v>
      </c>
      <c r="G14" t="s">
        <v>1077</v>
      </c>
      <c r="H14" t="s">
        <v>235</v>
      </c>
      <c r="I14" t="s">
        <v>161</v>
      </c>
      <c r="J14" t="s">
        <v>162</v>
      </c>
      <c r="K14" t="s">
        <v>163</v>
      </c>
      <c r="L14" t="s">
        <v>237</v>
      </c>
      <c r="M14" t="s">
        <v>238</v>
      </c>
      <c r="N14" t="s">
        <v>165</v>
      </c>
      <c r="O14" t="s">
        <v>166</v>
      </c>
      <c r="P14" t="s">
        <v>163</v>
      </c>
      <c r="Q14" t="s">
        <v>158</v>
      </c>
      <c r="R14" t="s">
        <v>1076</v>
      </c>
      <c r="S14" s="294" t="s">
        <v>1076</v>
      </c>
      <c r="T14" s="294" t="s">
        <v>1078</v>
      </c>
    </row>
    <row r="15" spans="1:20" x14ac:dyDescent="0.25">
      <c r="A15" t="s">
        <v>158</v>
      </c>
      <c r="B15" t="s">
        <v>75</v>
      </c>
      <c r="C15" t="s">
        <v>265</v>
      </c>
      <c r="D15" t="s">
        <v>234</v>
      </c>
      <c r="E15" t="s">
        <v>268</v>
      </c>
      <c r="F15" t="s">
        <v>1076</v>
      </c>
      <c r="G15" t="s">
        <v>1077</v>
      </c>
      <c r="H15" t="s">
        <v>235</v>
      </c>
      <c r="I15" t="s">
        <v>161</v>
      </c>
      <c r="J15" t="s">
        <v>162</v>
      </c>
      <c r="K15" t="s">
        <v>163</v>
      </c>
      <c r="L15" t="s">
        <v>266</v>
      </c>
      <c r="M15" t="s">
        <v>267</v>
      </c>
      <c r="N15" t="s">
        <v>165</v>
      </c>
      <c r="O15" t="s">
        <v>166</v>
      </c>
      <c r="P15" t="s">
        <v>163</v>
      </c>
      <c r="Q15" t="s">
        <v>158</v>
      </c>
      <c r="R15" t="s">
        <v>1076</v>
      </c>
      <c r="S15" s="294" t="s">
        <v>1076</v>
      </c>
      <c r="T15" s="294" t="s">
        <v>1078</v>
      </c>
    </row>
    <row r="16" spans="1:20" x14ac:dyDescent="0.25">
      <c r="A16" t="s">
        <v>158</v>
      </c>
      <c r="B16" t="s">
        <v>75</v>
      </c>
      <c r="C16" t="s">
        <v>244</v>
      </c>
      <c r="D16" t="s">
        <v>234</v>
      </c>
      <c r="E16" t="s">
        <v>247</v>
      </c>
      <c r="F16" t="s">
        <v>1076</v>
      </c>
      <c r="G16" t="s">
        <v>1077</v>
      </c>
      <c r="H16" t="s">
        <v>235</v>
      </c>
      <c r="I16" t="s">
        <v>161</v>
      </c>
      <c r="J16" t="s">
        <v>162</v>
      </c>
      <c r="K16" t="s">
        <v>163</v>
      </c>
      <c r="L16" t="s">
        <v>245</v>
      </c>
      <c r="M16" t="s">
        <v>246</v>
      </c>
      <c r="N16" t="s">
        <v>165</v>
      </c>
      <c r="O16" t="s">
        <v>166</v>
      </c>
      <c r="P16" t="s">
        <v>163</v>
      </c>
      <c r="Q16" t="s">
        <v>158</v>
      </c>
      <c r="R16" t="s">
        <v>1076</v>
      </c>
      <c r="S16" s="294" t="s">
        <v>1076</v>
      </c>
      <c r="T16" s="294" t="s">
        <v>1078</v>
      </c>
    </row>
    <row r="17" spans="1:20" x14ac:dyDescent="0.25">
      <c r="A17" t="s">
        <v>158</v>
      </c>
      <c r="B17" t="s">
        <v>75</v>
      </c>
      <c r="C17" t="s">
        <v>174</v>
      </c>
      <c r="D17" t="s">
        <v>234</v>
      </c>
      <c r="E17" t="s">
        <v>1087</v>
      </c>
      <c r="F17" t="s">
        <v>1076</v>
      </c>
      <c r="G17" t="s">
        <v>1077</v>
      </c>
      <c r="H17" t="s">
        <v>235</v>
      </c>
      <c r="I17" t="s">
        <v>161</v>
      </c>
      <c r="J17" t="s">
        <v>162</v>
      </c>
      <c r="K17" t="s">
        <v>163</v>
      </c>
      <c r="L17" t="s">
        <v>175</v>
      </c>
      <c r="M17" t="s">
        <v>176</v>
      </c>
      <c r="N17" t="s">
        <v>165</v>
      </c>
      <c r="O17" t="s">
        <v>166</v>
      </c>
      <c r="P17" t="s">
        <v>163</v>
      </c>
      <c r="Q17" t="s">
        <v>158</v>
      </c>
      <c r="R17" t="s">
        <v>1076</v>
      </c>
      <c r="S17" s="294" t="s">
        <v>1076</v>
      </c>
      <c r="T17" s="294" t="s">
        <v>1078</v>
      </c>
    </row>
    <row r="18" spans="1:20" x14ac:dyDescent="0.25">
      <c r="A18" t="s">
        <v>158</v>
      </c>
      <c r="B18" t="s">
        <v>75</v>
      </c>
      <c r="C18" t="s">
        <v>249</v>
      </c>
      <c r="D18" t="s">
        <v>234</v>
      </c>
      <c r="E18" t="s">
        <v>252</v>
      </c>
      <c r="F18" t="s">
        <v>1076</v>
      </c>
      <c r="G18" t="s">
        <v>1077</v>
      </c>
      <c r="H18" t="s">
        <v>235</v>
      </c>
      <c r="I18" t="s">
        <v>161</v>
      </c>
      <c r="J18" t="s">
        <v>162</v>
      </c>
      <c r="K18" t="s">
        <v>163</v>
      </c>
      <c r="L18" t="s">
        <v>250</v>
      </c>
      <c r="M18" t="s">
        <v>251</v>
      </c>
      <c r="N18" t="s">
        <v>165</v>
      </c>
      <c r="O18" t="s">
        <v>166</v>
      </c>
      <c r="P18" t="s">
        <v>163</v>
      </c>
      <c r="Q18" t="s">
        <v>158</v>
      </c>
      <c r="R18" t="s">
        <v>1076</v>
      </c>
      <c r="S18" s="294" t="s">
        <v>1076</v>
      </c>
      <c r="T18" s="294" t="s">
        <v>1078</v>
      </c>
    </row>
    <row r="19" spans="1:20" x14ac:dyDescent="0.25">
      <c r="A19" t="s">
        <v>158</v>
      </c>
      <c r="B19" t="s">
        <v>75</v>
      </c>
      <c r="C19" t="s">
        <v>1081</v>
      </c>
      <c r="D19" t="s">
        <v>234</v>
      </c>
      <c r="E19" t="s">
        <v>1106</v>
      </c>
      <c r="F19" t="s">
        <v>1076</v>
      </c>
      <c r="G19" t="s">
        <v>1077</v>
      </c>
      <c r="H19" t="s">
        <v>235</v>
      </c>
      <c r="I19" t="s">
        <v>161</v>
      </c>
      <c r="J19" t="s">
        <v>162</v>
      </c>
      <c r="K19" t="s">
        <v>163</v>
      </c>
      <c r="L19" t="s">
        <v>1079</v>
      </c>
      <c r="M19" t="s">
        <v>1080</v>
      </c>
      <c r="N19" t="s">
        <v>255</v>
      </c>
      <c r="O19" t="s">
        <v>256</v>
      </c>
      <c r="P19" t="s">
        <v>163</v>
      </c>
      <c r="Q19" t="s">
        <v>158</v>
      </c>
      <c r="R19" t="s">
        <v>1076</v>
      </c>
      <c r="S19" s="294" t="s">
        <v>1076</v>
      </c>
      <c r="T19" s="294" t="s">
        <v>1078</v>
      </c>
    </row>
    <row r="20" spans="1:20" x14ac:dyDescent="0.25">
      <c r="A20" t="s">
        <v>158</v>
      </c>
      <c r="B20" t="s">
        <v>75</v>
      </c>
      <c r="C20" t="s">
        <v>1085</v>
      </c>
      <c r="D20" t="s">
        <v>234</v>
      </c>
      <c r="E20" t="s">
        <v>1107</v>
      </c>
      <c r="F20" t="s">
        <v>1076</v>
      </c>
      <c r="G20" t="s">
        <v>1077</v>
      </c>
      <c r="H20" t="s">
        <v>235</v>
      </c>
      <c r="I20" t="s">
        <v>161</v>
      </c>
      <c r="J20" t="s">
        <v>162</v>
      </c>
      <c r="K20" t="s">
        <v>163</v>
      </c>
      <c r="L20" t="s">
        <v>1083</v>
      </c>
      <c r="M20" t="s">
        <v>1084</v>
      </c>
      <c r="N20" t="s">
        <v>255</v>
      </c>
      <c r="O20" t="s">
        <v>256</v>
      </c>
      <c r="P20" t="s">
        <v>163</v>
      </c>
      <c r="Q20" t="s">
        <v>158</v>
      </c>
      <c r="R20" t="s">
        <v>1076</v>
      </c>
      <c r="S20" s="294" t="s">
        <v>1076</v>
      </c>
      <c r="T20" s="294" t="s">
        <v>1078</v>
      </c>
    </row>
    <row r="21" spans="1:20" x14ac:dyDescent="0.25">
      <c r="A21" t="s">
        <v>156</v>
      </c>
      <c r="B21" t="s">
        <v>75</v>
      </c>
      <c r="C21" t="s">
        <v>1090</v>
      </c>
      <c r="D21" t="s">
        <v>234</v>
      </c>
      <c r="E21" t="s">
        <v>1108</v>
      </c>
      <c r="F21" t="s">
        <v>1076</v>
      </c>
      <c r="G21" t="s">
        <v>1077</v>
      </c>
      <c r="H21" t="s">
        <v>235</v>
      </c>
      <c r="I21" t="s">
        <v>161</v>
      </c>
      <c r="J21" t="s">
        <v>162</v>
      </c>
      <c r="K21" t="s">
        <v>163</v>
      </c>
      <c r="L21" t="s">
        <v>253</v>
      </c>
      <c r="M21" t="s">
        <v>1089</v>
      </c>
      <c r="N21" t="s">
        <v>255</v>
      </c>
      <c r="O21" t="s">
        <v>256</v>
      </c>
      <c r="P21" t="s">
        <v>163</v>
      </c>
      <c r="Q21" t="s">
        <v>158</v>
      </c>
      <c r="R21" t="s">
        <v>1076</v>
      </c>
      <c r="S21" s="294" t="s">
        <v>1076</v>
      </c>
      <c r="T21" s="294" t="s">
        <v>1078</v>
      </c>
    </row>
    <row r="22" spans="1:20" x14ac:dyDescent="0.25">
      <c r="A22" t="s">
        <v>158</v>
      </c>
      <c r="B22" t="s">
        <v>75</v>
      </c>
      <c r="C22" t="s">
        <v>1081</v>
      </c>
      <c r="D22" t="s">
        <v>234</v>
      </c>
      <c r="E22" t="s">
        <v>1106</v>
      </c>
      <c r="F22" t="s">
        <v>1076</v>
      </c>
      <c r="G22" t="s">
        <v>1077</v>
      </c>
      <c r="H22" t="s">
        <v>235</v>
      </c>
      <c r="I22" t="s">
        <v>161</v>
      </c>
      <c r="J22" t="s">
        <v>360</v>
      </c>
      <c r="K22" t="s">
        <v>163</v>
      </c>
      <c r="L22" t="s">
        <v>1079</v>
      </c>
      <c r="M22" t="s">
        <v>1080</v>
      </c>
      <c r="N22" t="s">
        <v>255</v>
      </c>
      <c r="O22" t="s">
        <v>256</v>
      </c>
      <c r="P22" t="s">
        <v>163</v>
      </c>
      <c r="Q22" t="s">
        <v>158</v>
      </c>
      <c r="R22" t="s">
        <v>1076</v>
      </c>
      <c r="S22" s="294" t="s">
        <v>1076</v>
      </c>
      <c r="T22" s="294" t="s">
        <v>1078</v>
      </c>
    </row>
    <row r="23" spans="1:20" x14ac:dyDescent="0.25">
      <c r="A23" t="s">
        <v>158</v>
      </c>
      <c r="B23" t="s">
        <v>46</v>
      </c>
      <c r="C23" t="s">
        <v>290</v>
      </c>
      <c r="D23" t="s">
        <v>452</v>
      </c>
      <c r="E23" t="s">
        <v>454</v>
      </c>
      <c r="F23" t="s">
        <v>1076</v>
      </c>
      <c r="G23" t="s">
        <v>1077</v>
      </c>
      <c r="H23" t="s">
        <v>453</v>
      </c>
      <c r="I23" t="s">
        <v>161</v>
      </c>
      <c r="J23" t="s">
        <v>162</v>
      </c>
      <c r="K23" t="s">
        <v>163</v>
      </c>
      <c r="L23" t="s">
        <v>293</v>
      </c>
      <c r="M23" t="s">
        <v>294</v>
      </c>
      <c r="N23" t="s">
        <v>208</v>
      </c>
      <c r="O23" t="s">
        <v>209</v>
      </c>
      <c r="P23" t="s">
        <v>163</v>
      </c>
      <c r="Q23" t="s">
        <v>158</v>
      </c>
      <c r="R23" t="s">
        <v>1076</v>
      </c>
      <c r="S23" s="294" t="s">
        <v>1076</v>
      </c>
      <c r="T23" s="294" t="s">
        <v>1078</v>
      </c>
    </row>
    <row r="24" spans="1:20" x14ac:dyDescent="0.25">
      <c r="A24" t="s">
        <v>158</v>
      </c>
      <c r="B24" t="s">
        <v>46</v>
      </c>
      <c r="C24" t="s">
        <v>434</v>
      </c>
      <c r="D24" t="s">
        <v>452</v>
      </c>
      <c r="E24" t="s">
        <v>455</v>
      </c>
      <c r="F24" t="s">
        <v>1076</v>
      </c>
      <c r="G24" t="s">
        <v>1077</v>
      </c>
      <c r="H24" t="s">
        <v>453</v>
      </c>
      <c r="I24" t="s">
        <v>161</v>
      </c>
      <c r="J24" t="s">
        <v>162</v>
      </c>
      <c r="K24" t="s">
        <v>163</v>
      </c>
      <c r="L24" t="s">
        <v>435</v>
      </c>
      <c r="M24" t="s">
        <v>436</v>
      </c>
      <c r="N24" t="s">
        <v>208</v>
      </c>
      <c r="O24" t="s">
        <v>209</v>
      </c>
      <c r="P24" t="s">
        <v>163</v>
      </c>
      <c r="Q24" t="s">
        <v>158</v>
      </c>
      <c r="R24" t="s">
        <v>1076</v>
      </c>
      <c r="S24" s="294" t="s">
        <v>1076</v>
      </c>
      <c r="T24" s="294" t="s">
        <v>1078</v>
      </c>
    </row>
    <row r="25" spans="1:20" x14ac:dyDescent="0.25">
      <c r="A25" t="s">
        <v>158</v>
      </c>
      <c r="B25" t="s">
        <v>40</v>
      </c>
      <c r="C25" t="s">
        <v>595</v>
      </c>
      <c r="D25" t="s">
        <v>557</v>
      </c>
      <c r="E25" t="s">
        <v>1143</v>
      </c>
      <c r="F25" t="s">
        <v>1076</v>
      </c>
      <c r="G25" t="s">
        <v>1077</v>
      </c>
      <c r="H25" t="s">
        <v>558</v>
      </c>
      <c r="I25" t="s">
        <v>161</v>
      </c>
      <c r="J25" t="s">
        <v>561</v>
      </c>
      <c r="K25" t="s">
        <v>163</v>
      </c>
      <c r="L25" t="s">
        <v>598</v>
      </c>
      <c r="M25" t="s">
        <v>599</v>
      </c>
      <c r="N25" t="s">
        <v>550</v>
      </c>
      <c r="O25" t="s">
        <v>551</v>
      </c>
      <c r="P25" t="s">
        <v>163</v>
      </c>
      <c r="Q25" t="s">
        <v>158</v>
      </c>
      <c r="R25" t="s">
        <v>1076</v>
      </c>
      <c r="S25" s="294" t="s">
        <v>1076</v>
      </c>
      <c r="T25" s="294" t="s">
        <v>1078</v>
      </c>
    </row>
    <row r="26" spans="1:20" x14ac:dyDescent="0.25">
      <c r="A26" t="s">
        <v>158</v>
      </c>
      <c r="B26" t="s">
        <v>46</v>
      </c>
      <c r="C26" t="s">
        <v>456</v>
      </c>
      <c r="D26" t="s">
        <v>457</v>
      </c>
      <c r="E26" t="s">
        <v>461</v>
      </c>
      <c r="F26" t="s">
        <v>1076</v>
      </c>
      <c r="G26" t="s">
        <v>1077</v>
      </c>
      <c r="H26" t="s">
        <v>458</v>
      </c>
      <c r="I26" t="s">
        <v>161</v>
      </c>
      <c r="J26" t="s">
        <v>162</v>
      </c>
      <c r="K26" t="s">
        <v>163</v>
      </c>
      <c r="L26" t="s">
        <v>459</v>
      </c>
      <c r="M26" t="s">
        <v>460</v>
      </c>
      <c r="N26" t="s">
        <v>208</v>
      </c>
      <c r="O26" t="s">
        <v>209</v>
      </c>
      <c r="P26" t="s">
        <v>163</v>
      </c>
      <c r="Q26" t="s">
        <v>158</v>
      </c>
      <c r="R26" t="s">
        <v>1076</v>
      </c>
      <c r="S26" s="294" t="s">
        <v>1076</v>
      </c>
      <c r="T26" s="294" t="s">
        <v>1078</v>
      </c>
    </row>
    <row r="27" spans="1:20" x14ac:dyDescent="0.25">
      <c r="A27" t="s">
        <v>158</v>
      </c>
      <c r="B27" t="s">
        <v>46</v>
      </c>
      <c r="C27" t="s">
        <v>290</v>
      </c>
      <c r="D27" t="s">
        <v>457</v>
      </c>
      <c r="E27" t="s">
        <v>462</v>
      </c>
      <c r="F27" t="s">
        <v>1076</v>
      </c>
      <c r="G27" t="s">
        <v>1077</v>
      </c>
      <c r="H27" t="s">
        <v>458</v>
      </c>
      <c r="I27" t="s">
        <v>161</v>
      </c>
      <c r="J27" t="s">
        <v>162</v>
      </c>
      <c r="K27" t="s">
        <v>163</v>
      </c>
      <c r="L27" t="s">
        <v>293</v>
      </c>
      <c r="M27" t="s">
        <v>294</v>
      </c>
      <c r="N27" t="s">
        <v>208</v>
      </c>
      <c r="O27" t="s">
        <v>209</v>
      </c>
      <c r="P27" t="s">
        <v>163</v>
      </c>
      <c r="Q27" t="s">
        <v>158</v>
      </c>
      <c r="R27" t="s">
        <v>1076</v>
      </c>
      <c r="S27" s="294" t="s">
        <v>1076</v>
      </c>
      <c r="T27" s="294" t="s">
        <v>1078</v>
      </c>
    </row>
    <row r="28" spans="1:20" x14ac:dyDescent="0.25">
      <c r="A28" t="s">
        <v>158</v>
      </c>
      <c r="B28" t="s">
        <v>278</v>
      </c>
      <c r="C28" t="s">
        <v>506</v>
      </c>
      <c r="D28" t="s">
        <v>280</v>
      </c>
      <c r="E28" t="s">
        <v>509</v>
      </c>
      <c r="F28" t="s">
        <v>1076</v>
      </c>
      <c r="G28" t="s">
        <v>1077</v>
      </c>
      <c r="H28" t="s">
        <v>278</v>
      </c>
      <c r="I28" t="s">
        <v>161</v>
      </c>
      <c r="J28" t="s">
        <v>502</v>
      </c>
      <c r="K28" t="s">
        <v>163</v>
      </c>
      <c r="L28" t="s">
        <v>507</v>
      </c>
      <c r="M28" t="s">
        <v>508</v>
      </c>
      <c r="N28" t="s">
        <v>504</v>
      </c>
      <c r="O28" t="s">
        <v>505</v>
      </c>
      <c r="P28" t="s">
        <v>163</v>
      </c>
      <c r="Q28" t="s">
        <v>158</v>
      </c>
      <c r="R28" t="s">
        <v>1076</v>
      </c>
      <c r="S28" s="294" t="s">
        <v>1076</v>
      </c>
      <c r="T28" s="294" t="s">
        <v>1078</v>
      </c>
    </row>
    <row r="29" spans="1:20" x14ac:dyDescent="0.25">
      <c r="A29" t="s">
        <v>158</v>
      </c>
      <c r="B29" t="s">
        <v>278</v>
      </c>
      <c r="C29" t="s">
        <v>510</v>
      </c>
      <c r="D29" t="s">
        <v>280</v>
      </c>
      <c r="E29" t="s">
        <v>513</v>
      </c>
      <c r="F29" t="s">
        <v>1076</v>
      </c>
      <c r="G29" t="s">
        <v>1077</v>
      </c>
      <c r="H29" t="s">
        <v>278</v>
      </c>
      <c r="I29" t="s">
        <v>161</v>
      </c>
      <c r="J29" t="s">
        <v>502</v>
      </c>
      <c r="K29" t="s">
        <v>163</v>
      </c>
      <c r="L29" t="s">
        <v>511</v>
      </c>
      <c r="M29" t="s">
        <v>512</v>
      </c>
      <c r="N29" t="s">
        <v>504</v>
      </c>
      <c r="O29" t="s">
        <v>505</v>
      </c>
      <c r="P29" t="s">
        <v>163</v>
      </c>
      <c r="Q29" t="s">
        <v>158</v>
      </c>
      <c r="R29" t="s">
        <v>1076</v>
      </c>
      <c r="S29" s="294" t="s">
        <v>1076</v>
      </c>
      <c r="T29" s="294" t="s">
        <v>1078</v>
      </c>
    </row>
    <row r="30" spans="1:20" x14ac:dyDescent="0.25">
      <c r="A30" t="s">
        <v>158</v>
      </c>
      <c r="B30" t="s">
        <v>278</v>
      </c>
      <c r="C30" t="s">
        <v>514</v>
      </c>
      <c r="D30" t="s">
        <v>280</v>
      </c>
      <c r="E30" t="s">
        <v>517</v>
      </c>
      <c r="F30" t="s">
        <v>1076</v>
      </c>
      <c r="G30" t="s">
        <v>1077</v>
      </c>
      <c r="H30" t="s">
        <v>278</v>
      </c>
      <c r="I30" t="s">
        <v>161</v>
      </c>
      <c r="J30" t="s">
        <v>502</v>
      </c>
      <c r="K30" t="s">
        <v>163</v>
      </c>
      <c r="L30" t="s">
        <v>515</v>
      </c>
      <c r="M30" t="s">
        <v>516</v>
      </c>
      <c r="N30" t="s">
        <v>504</v>
      </c>
      <c r="O30" t="s">
        <v>505</v>
      </c>
      <c r="P30" t="s">
        <v>163</v>
      </c>
      <c r="Q30" t="s">
        <v>158</v>
      </c>
      <c r="R30" t="s">
        <v>1076</v>
      </c>
      <c r="S30" s="294" t="s">
        <v>1076</v>
      </c>
      <c r="T30" s="294" t="s">
        <v>1078</v>
      </c>
    </row>
    <row r="31" spans="1:20" x14ac:dyDescent="0.25">
      <c r="A31" t="s">
        <v>158</v>
      </c>
      <c r="B31" t="s">
        <v>75</v>
      </c>
      <c r="C31" t="s">
        <v>174</v>
      </c>
      <c r="D31" t="s">
        <v>199</v>
      </c>
      <c r="E31" t="s">
        <v>202</v>
      </c>
      <c r="F31" t="s">
        <v>1076</v>
      </c>
      <c r="G31" t="s">
        <v>1077</v>
      </c>
      <c r="H31" t="s">
        <v>200</v>
      </c>
      <c r="I31" t="s">
        <v>161</v>
      </c>
      <c r="J31" t="s">
        <v>162</v>
      </c>
      <c r="K31" t="s">
        <v>163</v>
      </c>
      <c r="L31" t="s">
        <v>175</v>
      </c>
      <c r="M31" t="s">
        <v>176</v>
      </c>
      <c r="N31" t="s">
        <v>165</v>
      </c>
      <c r="O31" t="s">
        <v>166</v>
      </c>
      <c r="P31" t="s">
        <v>163</v>
      </c>
      <c r="Q31" t="s">
        <v>158</v>
      </c>
      <c r="R31" t="s">
        <v>1076</v>
      </c>
      <c r="S31" s="294" t="s">
        <v>1076</v>
      </c>
      <c r="T31" s="294" t="s">
        <v>1078</v>
      </c>
    </row>
    <row r="32" spans="1:20" x14ac:dyDescent="0.25">
      <c r="A32" t="s">
        <v>158</v>
      </c>
      <c r="B32" t="s">
        <v>75</v>
      </c>
      <c r="C32" t="s">
        <v>1081</v>
      </c>
      <c r="D32" t="s">
        <v>199</v>
      </c>
      <c r="E32" t="s">
        <v>1092</v>
      </c>
      <c r="F32" t="s">
        <v>1076</v>
      </c>
      <c r="G32" t="s">
        <v>1077</v>
      </c>
      <c r="H32" t="s">
        <v>200</v>
      </c>
      <c r="I32" t="s">
        <v>161</v>
      </c>
      <c r="J32" t="s">
        <v>162</v>
      </c>
      <c r="K32" t="s">
        <v>163</v>
      </c>
      <c r="L32" t="s">
        <v>1079</v>
      </c>
      <c r="M32" t="s">
        <v>1080</v>
      </c>
      <c r="N32" t="s">
        <v>255</v>
      </c>
      <c r="O32" t="s">
        <v>256</v>
      </c>
      <c r="P32" t="s">
        <v>163</v>
      </c>
      <c r="Q32" t="s">
        <v>158</v>
      </c>
      <c r="R32" t="s">
        <v>1076</v>
      </c>
      <c r="S32" s="294" t="s">
        <v>1076</v>
      </c>
      <c r="T32" s="294" t="s">
        <v>1078</v>
      </c>
    </row>
    <row r="33" spans="1:20" x14ac:dyDescent="0.25">
      <c r="A33" t="s">
        <v>158</v>
      </c>
      <c r="B33" t="s">
        <v>75</v>
      </c>
      <c r="C33" t="s">
        <v>1085</v>
      </c>
      <c r="D33" t="s">
        <v>199</v>
      </c>
      <c r="E33" t="s">
        <v>1093</v>
      </c>
      <c r="F33" t="s">
        <v>1076</v>
      </c>
      <c r="G33" t="s">
        <v>1077</v>
      </c>
      <c r="H33" t="s">
        <v>200</v>
      </c>
      <c r="I33" t="s">
        <v>161</v>
      </c>
      <c r="J33" t="s">
        <v>162</v>
      </c>
      <c r="K33" t="s">
        <v>163</v>
      </c>
      <c r="L33" t="s">
        <v>1083</v>
      </c>
      <c r="M33" t="s">
        <v>1084</v>
      </c>
      <c r="N33" t="s">
        <v>255</v>
      </c>
      <c r="O33" t="s">
        <v>256</v>
      </c>
      <c r="P33" t="s">
        <v>163</v>
      </c>
      <c r="Q33" t="s">
        <v>158</v>
      </c>
      <c r="R33" t="s">
        <v>1076</v>
      </c>
      <c r="S33" s="294" t="s">
        <v>1076</v>
      </c>
      <c r="T33" s="294" t="s">
        <v>1078</v>
      </c>
    </row>
    <row r="34" spans="1:20" x14ac:dyDescent="0.25">
      <c r="A34" t="s">
        <v>158</v>
      </c>
      <c r="B34" t="s">
        <v>75</v>
      </c>
      <c r="C34" t="s">
        <v>282</v>
      </c>
      <c r="D34" t="s">
        <v>283</v>
      </c>
      <c r="E34" t="s">
        <v>287</v>
      </c>
      <c r="F34" t="s">
        <v>1076</v>
      </c>
      <c r="G34" t="s">
        <v>1077</v>
      </c>
      <c r="H34" t="s">
        <v>284</v>
      </c>
      <c r="I34" t="s">
        <v>161</v>
      </c>
      <c r="J34" t="s">
        <v>162</v>
      </c>
      <c r="K34" t="s">
        <v>163</v>
      </c>
      <c r="L34" t="s">
        <v>285</v>
      </c>
      <c r="M34" t="s">
        <v>286</v>
      </c>
      <c r="N34" t="s">
        <v>165</v>
      </c>
      <c r="O34" t="s">
        <v>166</v>
      </c>
      <c r="P34" t="s">
        <v>163</v>
      </c>
      <c r="Q34" t="s">
        <v>158</v>
      </c>
      <c r="R34" t="s">
        <v>1076</v>
      </c>
      <c r="S34" s="294" t="s">
        <v>1076</v>
      </c>
      <c r="T34" s="294" t="s">
        <v>1078</v>
      </c>
    </row>
    <row r="35" spans="1:20" x14ac:dyDescent="0.25">
      <c r="A35" t="s">
        <v>158</v>
      </c>
      <c r="B35" t="s">
        <v>75</v>
      </c>
      <c r="C35" t="s">
        <v>1081</v>
      </c>
      <c r="D35" t="s">
        <v>283</v>
      </c>
      <c r="E35" t="s">
        <v>1118</v>
      </c>
      <c r="F35" t="s">
        <v>1076</v>
      </c>
      <c r="G35" t="s">
        <v>1077</v>
      </c>
      <c r="H35" t="s">
        <v>284</v>
      </c>
      <c r="I35" t="s">
        <v>161</v>
      </c>
      <c r="J35" t="s">
        <v>162</v>
      </c>
      <c r="K35" t="s">
        <v>163</v>
      </c>
      <c r="L35" t="s">
        <v>1079</v>
      </c>
      <c r="M35" t="s">
        <v>1080</v>
      </c>
      <c r="N35" t="s">
        <v>255</v>
      </c>
      <c r="O35" t="s">
        <v>256</v>
      </c>
      <c r="P35" t="s">
        <v>163</v>
      </c>
      <c r="Q35" t="s">
        <v>158</v>
      </c>
      <c r="R35" t="s">
        <v>1076</v>
      </c>
      <c r="S35" s="294" t="s">
        <v>1076</v>
      </c>
      <c r="T35" s="294" t="s">
        <v>1078</v>
      </c>
    </row>
    <row r="36" spans="1:20" x14ac:dyDescent="0.25">
      <c r="A36" t="s">
        <v>158</v>
      </c>
      <c r="B36" t="s">
        <v>75</v>
      </c>
      <c r="C36" t="s">
        <v>1085</v>
      </c>
      <c r="D36" t="s">
        <v>283</v>
      </c>
      <c r="E36" t="s">
        <v>1119</v>
      </c>
      <c r="F36" t="s">
        <v>1076</v>
      </c>
      <c r="G36" t="s">
        <v>1077</v>
      </c>
      <c r="H36" t="s">
        <v>284</v>
      </c>
      <c r="I36" t="s">
        <v>161</v>
      </c>
      <c r="J36" t="s">
        <v>162</v>
      </c>
      <c r="K36" t="s">
        <v>163</v>
      </c>
      <c r="L36" t="s">
        <v>1083</v>
      </c>
      <c r="M36" t="s">
        <v>1084</v>
      </c>
      <c r="N36" t="s">
        <v>255</v>
      </c>
      <c r="O36" t="s">
        <v>256</v>
      </c>
      <c r="P36" t="s">
        <v>163</v>
      </c>
      <c r="Q36" t="s">
        <v>158</v>
      </c>
      <c r="R36" t="s">
        <v>1076</v>
      </c>
      <c r="S36" s="294" t="s">
        <v>1076</v>
      </c>
      <c r="T36" s="294" t="s">
        <v>1078</v>
      </c>
    </row>
    <row r="37" spans="1:20" x14ac:dyDescent="0.25">
      <c r="A37" t="s">
        <v>158</v>
      </c>
      <c r="B37" t="s">
        <v>46</v>
      </c>
      <c r="C37" t="s">
        <v>290</v>
      </c>
      <c r="D37" t="s">
        <v>291</v>
      </c>
      <c r="E37" t="s">
        <v>295</v>
      </c>
      <c r="F37" t="s">
        <v>1076</v>
      </c>
      <c r="G37" t="s">
        <v>1077</v>
      </c>
      <c r="H37" t="s">
        <v>292</v>
      </c>
      <c r="I37" t="s">
        <v>161</v>
      </c>
      <c r="J37" t="s">
        <v>162</v>
      </c>
      <c r="K37" t="s">
        <v>163</v>
      </c>
      <c r="L37" t="s">
        <v>293</v>
      </c>
      <c r="M37" t="s">
        <v>294</v>
      </c>
      <c r="N37" t="s">
        <v>208</v>
      </c>
      <c r="O37" t="s">
        <v>209</v>
      </c>
      <c r="P37" t="s">
        <v>163</v>
      </c>
      <c r="Q37" t="s">
        <v>158</v>
      </c>
      <c r="R37" t="s">
        <v>1076</v>
      </c>
      <c r="S37" s="294" t="s">
        <v>1076</v>
      </c>
      <c r="T37" s="294" t="s">
        <v>1078</v>
      </c>
    </row>
    <row r="38" spans="1:20" x14ac:dyDescent="0.25">
      <c r="A38" t="s">
        <v>158</v>
      </c>
      <c r="B38" t="s">
        <v>75</v>
      </c>
      <c r="C38" t="s">
        <v>467</v>
      </c>
      <c r="D38" t="s">
        <v>464</v>
      </c>
      <c r="E38" t="s">
        <v>470</v>
      </c>
      <c r="F38" t="s">
        <v>1076</v>
      </c>
      <c r="G38" t="s">
        <v>1077</v>
      </c>
      <c r="H38" t="s">
        <v>465</v>
      </c>
      <c r="I38" t="s">
        <v>161</v>
      </c>
      <c r="J38" t="s">
        <v>162</v>
      </c>
      <c r="K38" t="s">
        <v>163</v>
      </c>
      <c r="L38" t="s">
        <v>468</v>
      </c>
      <c r="M38" t="s">
        <v>469</v>
      </c>
      <c r="N38" t="s">
        <v>165</v>
      </c>
      <c r="O38" t="s">
        <v>166</v>
      </c>
      <c r="P38" t="s">
        <v>163</v>
      </c>
      <c r="Q38" t="s">
        <v>158</v>
      </c>
      <c r="R38" t="s">
        <v>1076</v>
      </c>
      <c r="S38" s="294" t="s">
        <v>1076</v>
      </c>
      <c r="T38" s="294" t="s">
        <v>1078</v>
      </c>
    </row>
    <row r="39" spans="1:20" x14ac:dyDescent="0.25">
      <c r="A39" t="s">
        <v>158</v>
      </c>
      <c r="B39" t="s">
        <v>75</v>
      </c>
      <c r="C39" t="s">
        <v>174</v>
      </c>
      <c r="D39" t="s">
        <v>464</v>
      </c>
      <c r="E39" t="s">
        <v>471</v>
      </c>
      <c r="F39" t="s">
        <v>1076</v>
      </c>
      <c r="G39" t="s">
        <v>1077</v>
      </c>
      <c r="H39" t="s">
        <v>465</v>
      </c>
      <c r="I39" t="s">
        <v>161</v>
      </c>
      <c r="J39" t="s">
        <v>162</v>
      </c>
      <c r="K39" t="s">
        <v>163</v>
      </c>
      <c r="L39" t="s">
        <v>175</v>
      </c>
      <c r="M39" t="s">
        <v>176</v>
      </c>
      <c r="N39" t="s">
        <v>165</v>
      </c>
      <c r="O39" t="s">
        <v>166</v>
      </c>
      <c r="P39" t="s">
        <v>163</v>
      </c>
      <c r="Q39" t="s">
        <v>158</v>
      </c>
      <c r="R39" t="s">
        <v>1076</v>
      </c>
      <c r="S39" s="294" t="s">
        <v>1076</v>
      </c>
      <c r="T39" s="294" t="s">
        <v>1078</v>
      </c>
    </row>
    <row r="40" spans="1:20" x14ac:dyDescent="0.25">
      <c r="A40" t="s">
        <v>158</v>
      </c>
      <c r="B40" t="s">
        <v>75</v>
      </c>
      <c r="C40" t="s">
        <v>1081</v>
      </c>
      <c r="D40" t="s">
        <v>464</v>
      </c>
      <c r="E40" t="s">
        <v>1094</v>
      </c>
      <c r="F40" t="s">
        <v>1076</v>
      </c>
      <c r="G40" t="s">
        <v>1077</v>
      </c>
      <c r="H40" t="s">
        <v>465</v>
      </c>
      <c r="I40" t="s">
        <v>161</v>
      </c>
      <c r="J40" t="s">
        <v>162</v>
      </c>
      <c r="K40" t="s">
        <v>163</v>
      </c>
      <c r="L40" t="s">
        <v>1079</v>
      </c>
      <c r="M40" t="s">
        <v>1080</v>
      </c>
      <c r="N40" t="s">
        <v>255</v>
      </c>
      <c r="O40" t="s">
        <v>256</v>
      </c>
      <c r="P40" t="s">
        <v>163</v>
      </c>
      <c r="Q40" t="s">
        <v>158</v>
      </c>
      <c r="R40" t="s">
        <v>1076</v>
      </c>
      <c r="S40" s="294" t="s">
        <v>1076</v>
      </c>
      <c r="T40" s="294" t="s">
        <v>1078</v>
      </c>
    </row>
    <row r="41" spans="1:20" x14ac:dyDescent="0.25">
      <c r="A41" t="s">
        <v>158</v>
      </c>
      <c r="B41" t="s">
        <v>75</v>
      </c>
      <c r="C41" t="s">
        <v>1085</v>
      </c>
      <c r="D41" t="s">
        <v>464</v>
      </c>
      <c r="E41" t="s">
        <v>1095</v>
      </c>
      <c r="F41" t="s">
        <v>1076</v>
      </c>
      <c r="G41" t="s">
        <v>1077</v>
      </c>
      <c r="H41" t="s">
        <v>465</v>
      </c>
      <c r="I41" t="s">
        <v>161</v>
      </c>
      <c r="J41" t="s">
        <v>162</v>
      </c>
      <c r="K41" t="s">
        <v>163</v>
      </c>
      <c r="L41" t="s">
        <v>1083</v>
      </c>
      <c r="M41" t="s">
        <v>1084</v>
      </c>
      <c r="N41" t="s">
        <v>255</v>
      </c>
      <c r="O41" t="s">
        <v>256</v>
      </c>
      <c r="P41" t="s">
        <v>163</v>
      </c>
      <c r="Q41" t="s">
        <v>158</v>
      </c>
      <c r="R41" t="s">
        <v>1076</v>
      </c>
      <c r="S41" s="294" t="s">
        <v>1076</v>
      </c>
      <c r="T41" s="294" t="s">
        <v>1078</v>
      </c>
    </row>
    <row r="42" spans="1:20" x14ac:dyDescent="0.25">
      <c r="A42" t="s">
        <v>158</v>
      </c>
      <c r="B42" t="s">
        <v>75</v>
      </c>
      <c r="C42" t="s">
        <v>467</v>
      </c>
      <c r="D42" t="s">
        <v>464</v>
      </c>
      <c r="E42" t="s">
        <v>470</v>
      </c>
      <c r="F42" t="s">
        <v>1076</v>
      </c>
      <c r="G42" t="s">
        <v>1077</v>
      </c>
      <c r="H42" t="s">
        <v>465</v>
      </c>
      <c r="I42" t="s">
        <v>161</v>
      </c>
      <c r="J42" t="s">
        <v>188</v>
      </c>
      <c r="K42" t="s">
        <v>163</v>
      </c>
      <c r="L42" t="s">
        <v>468</v>
      </c>
      <c r="M42" t="s">
        <v>469</v>
      </c>
      <c r="N42" t="s">
        <v>165</v>
      </c>
      <c r="O42" t="s">
        <v>166</v>
      </c>
      <c r="P42" t="s">
        <v>163</v>
      </c>
      <c r="Q42" t="s">
        <v>158</v>
      </c>
      <c r="R42" t="s">
        <v>1076</v>
      </c>
      <c r="S42" s="294" t="s">
        <v>1076</v>
      </c>
      <c r="T42" s="294" t="s">
        <v>1078</v>
      </c>
    </row>
    <row r="43" spans="1:20" x14ac:dyDescent="0.25">
      <c r="A43" t="s">
        <v>158</v>
      </c>
      <c r="B43" t="s">
        <v>75</v>
      </c>
      <c r="C43" t="s">
        <v>174</v>
      </c>
      <c r="D43" t="s">
        <v>472</v>
      </c>
      <c r="E43" t="s">
        <v>475</v>
      </c>
      <c r="F43" t="s">
        <v>1076</v>
      </c>
      <c r="G43" t="s">
        <v>1077</v>
      </c>
      <c r="H43" t="s">
        <v>473</v>
      </c>
      <c r="I43" t="s">
        <v>161</v>
      </c>
      <c r="J43" t="s">
        <v>162</v>
      </c>
      <c r="K43" t="s">
        <v>163</v>
      </c>
      <c r="L43" t="s">
        <v>175</v>
      </c>
      <c r="M43" t="s">
        <v>176</v>
      </c>
      <c r="N43" t="s">
        <v>165</v>
      </c>
      <c r="O43" t="s">
        <v>166</v>
      </c>
      <c r="P43" t="s">
        <v>163</v>
      </c>
      <c r="Q43" t="s">
        <v>158</v>
      </c>
      <c r="R43" t="s">
        <v>1076</v>
      </c>
      <c r="S43" s="294" t="s">
        <v>1076</v>
      </c>
      <c r="T43" s="294" t="s">
        <v>1078</v>
      </c>
    </row>
    <row r="44" spans="1:20" x14ac:dyDescent="0.25">
      <c r="A44" t="s">
        <v>158</v>
      </c>
      <c r="B44" t="s">
        <v>75</v>
      </c>
      <c r="C44" t="s">
        <v>1081</v>
      </c>
      <c r="D44" t="s">
        <v>472</v>
      </c>
      <c r="E44" t="s">
        <v>1096</v>
      </c>
      <c r="F44" t="s">
        <v>1076</v>
      </c>
      <c r="G44" t="s">
        <v>1077</v>
      </c>
      <c r="H44" t="s">
        <v>473</v>
      </c>
      <c r="I44" t="s">
        <v>161</v>
      </c>
      <c r="J44" t="s">
        <v>162</v>
      </c>
      <c r="K44" t="s">
        <v>163</v>
      </c>
      <c r="L44" t="s">
        <v>1079</v>
      </c>
      <c r="M44" t="s">
        <v>1080</v>
      </c>
      <c r="N44" t="s">
        <v>255</v>
      </c>
      <c r="O44" t="s">
        <v>256</v>
      </c>
      <c r="P44" t="s">
        <v>163</v>
      </c>
      <c r="Q44" t="s">
        <v>158</v>
      </c>
      <c r="R44" t="s">
        <v>1076</v>
      </c>
      <c r="S44" s="294" t="s">
        <v>1076</v>
      </c>
      <c r="T44" s="294" t="s">
        <v>1078</v>
      </c>
    </row>
    <row r="45" spans="1:20" x14ac:dyDescent="0.25">
      <c r="A45" t="s">
        <v>158</v>
      </c>
      <c r="B45" t="s">
        <v>75</v>
      </c>
      <c r="C45" t="s">
        <v>1085</v>
      </c>
      <c r="D45" t="s">
        <v>472</v>
      </c>
      <c r="E45" t="s">
        <v>1097</v>
      </c>
      <c r="F45" t="s">
        <v>1076</v>
      </c>
      <c r="G45" t="s">
        <v>1077</v>
      </c>
      <c r="H45" t="s">
        <v>473</v>
      </c>
      <c r="I45" t="s">
        <v>161</v>
      </c>
      <c r="J45" t="s">
        <v>162</v>
      </c>
      <c r="K45" t="s">
        <v>163</v>
      </c>
      <c r="L45" t="s">
        <v>1083</v>
      </c>
      <c r="M45" t="s">
        <v>1084</v>
      </c>
      <c r="N45" t="s">
        <v>255</v>
      </c>
      <c r="O45" t="s">
        <v>256</v>
      </c>
      <c r="P45" t="s">
        <v>163</v>
      </c>
      <c r="Q45" t="s">
        <v>158</v>
      </c>
      <c r="R45" t="s">
        <v>1076</v>
      </c>
      <c r="S45" s="294" t="s">
        <v>1076</v>
      </c>
      <c r="T45" s="294" t="s">
        <v>1078</v>
      </c>
    </row>
    <row r="46" spans="1:20" x14ac:dyDescent="0.25">
      <c r="A46" t="s">
        <v>158</v>
      </c>
      <c r="B46" t="s">
        <v>178</v>
      </c>
      <c r="C46" t="s">
        <v>308</v>
      </c>
      <c r="D46" t="s">
        <v>1127</v>
      </c>
      <c r="E46" t="s">
        <v>1128</v>
      </c>
      <c r="F46" t="s">
        <v>1076</v>
      </c>
      <c r="G46" t="s">
        <v>1077</v>
      </c>
      <c r="H46" t="s">
        <v>1047</v>
      </c>
      <c r="I46" t="s">
        <v>161</v>
      </c>
      <c r="J46" t="s">
        <v>162</v>
      </c>
      <c r="K46" t="s">
        <v>163</v>
      </c>
      <c r="L46" t="s">
        <v>310</v>
      </c>
      <c r="M46" t="s">
        <v>311</v>
      </c>
      <c r="N46" t="s">
        <v>182</v>
      </c>
      <c r="O46" t="s">
        <v>183</v>
      </c>
      <c r="P46" t="s">
        <v>163</v>
      </c>
      <c r="Q46" t="s">
        <v>158</v>
      </c>
      <c r="R46" t="s">
        <v>1076</v>
      </c>
      <c r="S46" s="294" t="s">
        <v>1076</v>
      </c>
      <c r="T46" s="294" t="s">
        <v>1078</v>
      </c>
    </row>
    <row r="47" spans="1:20" x14ac:dyDescent="0.25">
      <c r="A47" t="s">
        <v>156</v>
      </c>
      <c r="B47" t="s">
        <v>77</v>
      </c>
      <c r="C47" t="s">
        <v>78</v>
      </c>
      <c r="D47" t="s">
        <v>216</v>
      </c>
      <c r="E47" t="s">
        <v>223</v>
      </c>
      <c r="F47" t="s">
        <v>1076</v>
      </c>
      <c r="G47" t="s">
        <v>1077</v>
      </c>
      <c r="H47" t="s">
        <v>217</v>
      </c>
      <c r="I47" t="s">
        <v>161</v>
      </c>
      <c r="J47" t="s">
        <v>162</v>
      </c>
      <c r="K47" t="s">
        <v>163</v>
      </c>
      <c r="L47" t="s">
        <v>221</v>
      </c>
      <c r="M47" t="s">
        <v>222</v>
      </c>
      <c r="N47" t="s">
        <v>224</v>
      </c>
      <c r="O47" t="s">
        <v>225</v>
      </c>
      <c r="P47" t="s">
        <v>163</v>
      </c>
      <c r="Q47" t="s">
        <v>158</v>
      </c>
      <c r="R47" t="s">
        <v>1076</v>
      </c>
      <c r="S47" s="294" t="s">
        <v>1076</v>
      </c>
      <c r="T47" s="294" t="s">
        <v>1078</v>
      </c>
    </row>
    <row r="48" spans="1:20" x14ac:dyDescent="0.25">
      <c r="A48" t="s">
        <v>156</v>
      </c>
      <c r="B48" t="s">
        <v>77</v>
      </c>
      <c r="C48" t="s">
        <v>78</v>
      </c>
      <c r="D48" t="s">
        <v>216</v>
      </c>
      <c r="E48" t="s">
        <v>223</v>
      </c>
      <c r="F48" t="s">
        <v>1076</v>
      </c>
      <c r="G48" t="s">
        <v>1077</v>
      </c>
      <c r="H48" t="s">
        <v>217</v>
      </c>
      <c r="I48" t="s">
        <v>161</v>
      </c>
      <c r="J48" t="s">
        <v>188</v>
      </c>
      <c r="K48" t="s">
        <v>163</v>
      </c>
      <c r="L48" t="s">
        <v>221</v>
      </c>
      <c r="M48" t="s">
        <v>222</v>
      </c>
      <c r="N48" t="s">
        <v>224</v>
      </c>
      <c r="O48" t="s">
        <v>225</v>
      </c>
      <c r="P48" t="s">
        <v>163</v>
      </c>
      <c r="Q48" t="s">
        <v>158</v>
      </c>
      <c r="R48" t="s">
        <v>1076</v>
      </c>
      <c r="S48" s="294" t="s">
        <v>1076</v>
      </c>
      <c r="T48" s="294" t="s">
        <v>1078</v>
      </c>
    </row>
    <row r="49" spans="1:20" x14ac:dyDescent="0.25">
      <c r="A49" t="s">
        <v>158</v>
      </c>
      <c r="B49" t="s">
        <v>75</v>
      </c>
      <c r="C49" t="s">
        <v>174</v>
      </c>
      <c r="D49" t="s">
        <v>476</v>
      </c>
      <c r="E49" t="s">
        <v>1098</v>
      </c>
      <c r="F49" t="s">
        <v>1076</v>
      </c>
      <c r="G49" t="s">
        <v>1077</v>
      </c>
      <c r="H49" t="s">
        <v>477</v>
      </c>
      <c r="I49" t="s">
        <v>161</v>
      </c>
      <c r="J49" t="s">
        <v>162</v>
      </c>
      <c r="K49" t="s">
        <v>163</v>
      </c>
      <c r="L49" t="s">
        <v>175</v>
      </c>
      <c r="M49" t="s">
        <v>176</v>
      </c>
      <c r="N49" t="s">
        <v>165</v>
      </c>
      <c r="O49" t="s">
        <v>166</v>
      </c>
      <c r="P49" t="s">
        <v>163</v>
      </c>
      <c r="Q49" t="s">
        <v>158</v>
      </c>
      <c r="R49" t="s">
        <v>1076</v>
      </c>
      <c r="S49" s="294" t="s">
        <v>1076</v>
      </c>
      <c r="T49" s="294" t="s">
        <v>1078</v>
      </c>
    </row>
    <row r="50" spans="1:20" x14ac:dyDescent="0.25">
      <c r="A50" t="s">
        <v>158</v>
      </c>
      <c r="B50" t="s">
        <v>75</v>
      </c>
      <c r="C50" t="s">
        <v>1081</v>
      </c>
      <c r="D50" t="s">
        <v>476</v>
      </c>
      <c r="E50" t="s">
        <v>1099</v>
      </c>
      <c r="F50" t="s">
        <v>1076</v>
      </c>
      <c r="G50" t="s">
        <v>1077</v>
      </c>
      <c r="H50" t="s">
        <v>477</v>
      </c>
      <c r="I50" t="s">
        <v>161</v>
      </c>
      <c r="J50" t="s">
        <v>162</v>
      </c>
      <c r="K50" t="s">
        <v>163</v>
      </c>
      <c r="L50" t="s">
        <v>1079</v>
      </c>
      <c r="M50" t="s">
        <v>1080</v>
      </c>
      <c r="N50" t="s">
        <v>255</v>
      </c>
      <c r="O50" t="s">
        <v>256</v>
      </c>
      <c r="P50" t="s">
        <v>163</v>
      </c>
      <c r="Q50" t="s">
        <v>158</v>
      </c>
      <c r="R50" t="s">
        <v>1076</v>
      </c>
      <c r="S50" s="294" t="s">
        <v>1076</v>
      </c>
      <c r="T50" s="294" t="s">
        <v>1078</v>
      </c>
    </row>
    <row r="51" spans="1:20" x14ac:dyDescent="0.25">
      <c r="A51" t="s">
        <v>158</v>
      </c>
      <c r="B51" t="s">
        <v>75</v>
      </c>
      <c r="C51" t="s">
        <v>1085</v>
      </c>
      <c r="D51" t="s">
        <v>476</v>
      </c>
      <c r="E51" t="s">
        <v>1100</v>
      </c>
      <c r="F51" t="s">
        <v>1076</v>
      </c>
      <c r="G51" t="s">
        <v>1077</v>
      </c>
      <c r="H51" t="s">
        <v>477</v>
      </c>
      <c r="I51" t="s">
        <v>161</v>
      </c>
      <c r="J51" t="s">
        <v>162</v>
      </c>
      <c r="K51" t="s">
        <v>163</v>
      </c>
      <c r="L51" t="s">
        <v>1083</v>
      </c>
      <c r="M51" t="s">
        <v>1084</v>
      </c>
      <c r="N51" t="s">
        <v>255</v>
      </c>
      <c r="O51" t="s">
        <v>256</v>
      </c>
      <c r="P51" t="s">
        <v>163</v>
      </c>
      <c r="Q51" t="s">
        <v>158</v>
      </c>
      <c r="R51" t="s">
        <v>1076</v>
      </c>
      <c r="S51" s="294" t="s">
        <v>1076</v>
      </c>
      <c r="T51" s="294" t="s">
        <v>1078</v>
      </c>
    </row>
    <row r="52" spans="1:20" x14ac:dyDescent="0.25">
      <c r="A52" t="s">
        <v>158</v>
      </c>
      <c r="B52" t="s">
        <v>77</v>
      </c>
      <c r="C52" t="s">
        <v>226</v>
      </c>
      <c r="D52" t="s">
        <v>296</v>
      </c>
      <c r="E52" t="s">
        <v>298</v>
      </c>
      <c r="F52" t="s">
        <v>1076</v>
      </c>
      <c r="G52" t="s">
        <v>1077</v>
      </c>
      <c r="H52" t="s">
        <v>297</v>
      </c>
      <c r="I52" t="s">
        <v>161</v>
      </c>
      <c r="J52" t="s">
        <v>162</v>
      </c>
      <c r="K52" t="s">
        <v>163</v>
      </c>
      <c r="L52" t="s">
        <v>227</v>
      </c>
      <c r="M52" t="s">
        <v>228</v>
      </c>
      <c r="N52" t="s">
        <v>219</v>
      </c>
      <c r="O52" t="s">
        <v>220</v>
      </c>
      <c r="P52" t="s">
        <v>163</v>
      </c>
      <c r="Q52" t="s">
        <v>158</v>
      </c>
      <c r="R52" t="s">
        <v>1076</v>
      </c>
      <c r="S52" s="294" t="s">
        <v>1076</v>
      </c>
      <c r="T52" s="294" t="s">
        <v>1078</v>
      </c>
    </row>
    <row r="53" spans="1:20" x14ac:dyDescent="0.25">
      <c r="A53" t="s">
        <v>158</v>
      </c>
      <c r="B53" t="s">
        <v>75</v>
      </c>
      <c r="C53" t="s">
        <v>174</v>
      </c>
      <c r="D53" t="s">
        <v>478</v>
      </c>
      <c r="E53" t="s">
        <v>482</v>
      </c>
      <c r="F53" t="s">
        <v>1076</v>
      </c>
      <c r="G53" t="s">
        <v>1077</v>
      </c>
      <c r="H53" t="s">
        <v>479</v>
      </c>
      <c r="I53" t="s">
        <v>161</v>
      </c>
      <c r="J53" t="s">
        <v>162</v>
      </c>
      <c r="K53" t="s">
        <v>163</v>
      </c>
      <c r="L53" t="s">
        <v>175</v>
      </c>
      <c r="M53" t="s">
        <v>176</v>
      </c>
      <c r="N53" t="s">
        <v>165</v>
      </c>
      <c r="O53" t="s">
        <v>166</v>
      </c>
      <c r="P53" t="s">
        <v>163</v>
      </c>
      <c r="Q53" t="s">
        <v>158</v>
      </c>
      <c r="R53" t="s">
        <v>1076</v>
      </c>
      <c r="S53" s="294" t="s">
        <v>1076</v>
      </c>
      <c r="T53" s="294" t="s">
        <v>1078</v>
      </c>
    </row>
    <row r="54" spans="1:20" x14ac:dyDescent="0.25">
      <c r="A54" t="s">
        <v>158</v>
      </c>
      <c r="B54" t="s">
        <v>75</v>
      </c>
      <c r="C54" t="s">
        <v>1081</v>
      </c>
      <c r="D54" t="s">
        <v>478</v>
      </c>
      <c r="E54" t="s">
        <v>1101</v>
      </c>
      <c r="F54" t="s">
        <v>1076</v>
      </c>
      <c r="G54" t="s">
        <v>1077</v>
      </c>
      <c r="H54" t="s">
        <v>479</v>
      </c>
      <c r="I54" t="s">
        <v>161</v>
      </c>
      <c r="J54" t="s">
        <v>162</v>
      </c>
      <c r="K54" t="s">
        <v>163</v>
      </c>
      <c r="L54" t="s">
        <v>1079</v>
      </c>
      <c r="M54" t="s">
        <v>1080</v>
      </c>
      <c r="N54" t="s">
        <v>255</v>
      </c>
      <c r="O54" t="s">
        <v>256</v>
      </c>
      <c r="P54" t="s">
        <v>163</v>
      </c>
      <c r="Q54" t="s">
        <v>158</v>
      </c>
      <c r="R54" t="s">
        <v>1076</v>
      </c>
      <c r="S54" s="294" t="s">
        <v>1076</v>
      </c>
      <c r="T54" s="294" t="s">
        <v>1078</v>
      </c>
    </row>
    <row r="55" spans="1:20" x14ac:dyDescent="0.25">
      <c r="A55" t="s">
        <v>158</v>
      </c>
      <c r="B55" t="s">
        <v>75</v>
      </c>
      <c r="C55" t="s">
        <v>1085</v>
      </c>
      <c r="D55" t="s">
        <v>478</v>
      </c>
      <c r="E55" t="s">
        <v>1102</v>
      </c>
      <c r="F55" t="s">
        <v>1076</v>
      </c>
      <c r="G55" t="s">
        <v>1077</v>
      </c>
      <c r="H55" t="s">
        <v>479</v>
      </c>
      <c r="I55" t="s">
        <v>161</v>
      </c>
      <c r="J55" t="s">
        <v>162</v>
      </c>
      <c r="K55" t="s">
        <v>163</v>
      </c>
      <c r="L55" t="s">
        <v>1083</v>
      </c>
      <c r="M55" t="s">
        <v>1084</v>
      </c>
      <c r="N55" t="s">
        <v>255</v>
      </c>
      <c r="O55" t="s">
        <v>256</v>
      </c>
      <c r="P55" t="s">
        <v>163</v>
      </c>
      <c r="Q55" t="s">
        <v>158</v>
      </c>
      <c r="R55" t="s">
        <v>1076</v>
      </c>
      <c r="S55" s="294" t="s">
        <v>1076</v>
      </c>
      <c r="T55" s="294" t="s">
        <v>1078</v>
      </c>
    </row>
    <row r="56" spans="1:20" x14ac:dyDescent="0.25">
      <c r="A56" t="s">
        <v>158</v>
      </c>
      <c r="B56" t="s">
        <v>75</v>
      </c>
      <c r="C56" t="s">
        <v>271</v>
      </c>
      <c r="D56" t="s">
        <v>1103</v>
      </c>
      <c r="E56" t="s">
        <v>1105</v>
      </c>
      <c r="F56" t="s">
        <v>1076</v>
      </c>
      <c r="G56" t="s">
        <v>1077</v>
      </c>
      <c r="H56" t="s">
        <v>1104</v>
      </c>
      <c r="I56" t="s">
        <v>161</v>
      </c>
      <c r="J56" t="s">
        <v>162</v>
      </c>
      <c r="K56" t="s">
        <v>163</v>
      </c>
      <c r="L56" t="s">
        <v>274</v>
      </c>
      <c r="M56" t="s">
        <v>275</v>
      </c>
      <c r="N56" t="s">
        <v>165</v>
      </c>
      <c r="O56" t="s">
        <v>166</v>
      </c>
      <c r="P56" t="s">
        <v>163</v>
      </c>
      <c r="Q56" t="s">
        <v>158</v>
      </c>
      <c r="R56" t="s">
        <v>1076</v>
      </c>
      <c r="S56" s="294" t="s">
        <v>1076</v>
      </c>
      <c r="T56" s="294" t="s">
        <v>1078</v>
      </c>
    </row>
    <row r="57" spans="1:20" x14ac:dyDescent="0.25">
      <c r="A57" t="s">
        <v>158</v>
      </c>
      <c r="B57" t="s">
        <v>40</v>
      </c>
      <c r="C57" t="s">
        <v>547</v>
      </c>
      <c r="D57" t="s">
        <v>381</v>
      </c>
      <c r="E57" t="s">
        <v>552</v>
      </c>
      <c r="F57" t="s">
        <v>1076</v>
      </c>
      <c r="G57" t="s">
        <v>1077</v>
      </c>
      <c r="H57" t="s">
        <v>382</v>
      </c>
      <c r="I57" t="s">
        <v>161</v>
      </c>
      <c r="J57" t="s">
        <v>371</v>
      </c>
      <c r="K57" t="s">
        <v>163</v>
      </c>
      <c r="L57" t="s">
        <v>548</v>
      </c>
      <c r="M57" t="s">
        <v>549</v>
      </c>
      <c r="N57" t="s">
        <v>550</v>
      </c>
      <c r="O57" t="s">
        <v>551</v>
      </c>
      <c r="P57" t="s">
        <v>163</v>
      </c>
      <c r="Q57" t="s">
        <v>158</v>
      </c>
      <c r="R57" t="s">
        <v>1076</v>
      </c>
      <c r="S57" s="294" t="s">
        <v>1076</v>
      </c>
      <c r="T57" s="294" t="s">
        <v>1078</v>
      </c>
    </row>
    <row r="58" spans="1:20" x14ac:dyDescent="0.25">
      <c r="A58" t="s">
        <v>158</v>
      </c>
      <c r="B58" t="s">
        <v>40</v>
      </c>
      <c r="C58" t="s">
        <v>553</v>
      </c>
      <c r="D58" t="s">
        <v>381</v>
      </c>
      <c r="E58" t="s">
        <v>1140</v>
      </c>
      <c r="F58" t="s">
        <v>1076</v>
      </c>
      <c r="G58" t="s">
        <v>1077</v>
      </c>
      <c r="H58" t="s">
        <v>382</v>
      </c>
      <c r="I58" t="s">
        <v>161</v>
      </c>
      <c r="J58" t="s">
        <v>371</v>
      </c>
      <c r="K58" t="s">
        <v>163</v>
      </c>
      <c r="L58" t="s">
        <v>554</v>
      </c>
      <c r="M58" t="s">
        <v>555</v>
      </c>
      <c r="N58" t="s">
        <v>550</v>
      </c>
      <c r="O58" t="s">
        <v>551</v>
      </c>
      <c r="P58" t="s">
        <v>163</v>
      </c>
      <c r="Q58" t="s">
        <v>158</v>
      </c>
      <c r="R58" t="s">
        <v>1076</v>
      </c>
      <c r="S58" s="294" t="s">
        <v>1076</v>
      </c>
      <c r="T58" s="294" t="s">
        <v>1078</v>
      </c>
    </row>
    <row r="59" spans="1:20" x14ac:dyDescent="0.25">
      <c r="A59" t="s">
        <v>158</v>
      </c>
      <c r="B59" t="s">
        <v>40</v>
      </c>
      <c r="C59" t="s">
        <v>595</v>
      </c>
      <c r="D59" t="s">
        <v>1141</v>
      </c>
      <c r="E59" t="s">
        <v>1142</v>
      </c>
      <c r="F59" t="s">
        <v>1076</v>
      </c>
      <c r="G59" t="s">
        <v>1077</v>
      </c>
      <c r="H59" t="s">
        <v>1048</v>
      </c>
      <c r="I59" t="s">
        <v>161</v>
      </c>
      <c r="J59" t="s">
        <v>371</v>
      </c>
      <c r="K59" t="s">
        <v>163</v>
      </c>
      <c r="L59" t="s">
        <v>598</v>
      </c>
      <c r="M59" t="s">
        <v>599</v>
      </c>
      <c r="N59" t="s">
        <v>550</v>
      </c>
      <c r="O59" t="s">
        <v>551</v>
      </c>
      <c r="P59" t="s">
        <v>163</v>
      </c>
      <c r="Q59" t="s">
        <v>158</v>
      </c>
      <c r="R59" t="s">
        <v>1076</v>
      </c>
      <c r="S59" s="294" t="s">
        <v>1076</v>
      </c>
      <c r="T59" s="294" t="s">
        <v>1078</v>
      </c>
    </row>
    <row r="60" spans="1:20" x14ac:dyDescent="0.25">
      <c r="A60" t="s">
        <v>158</v>
      </c>
      <c r="B60" t="s">
        <v>40</v>
      </c>
      <c r="C60" t="s">
        <v>595</v>
      </c>
      <c r="D60" t="s">
        <v>393</v>
      </c>
      <c r="E60" t="s">
        <v>1159</v>
      </c>
      <c r="F60" t="s">
        <v>1076</v>
      </c>
      <c r="G60" t="s">
        <v>1077</v>
      </c>
      <c r="H60" t="s">
        <v>394</v>
      </c>
      <c r="I60" t="s">
        <v>161</v>
      </c>
      <c r="J60" t="s">
        <v>188</v>
      </c>
      <c r="K60" t="s">
        <v>163</v>
      </c>
      <c r="L60" t="s">
        <v>598</v>
      </c>
      <c r="M60" t="s">
        <v>599</v>
      </c>
      <c r="N60" t="s">
        <v>550</v>
      </c>
      <c r="O60" t="s">
        <v>551</v>
      </c>
      <c r="P60" t="s">
        <v>163</v>
      </c>
      <c r="Q60" t="s">
        <v>158</v>
      </c>
      <c r="R60" t="s">
        <v>1076</v>
      </c>
      <c r="S60" s="294" t="s">
        <v>1076</v>
      </c>
      <c r="T60" s="294" t="s">
        <v>1078</v>
      </c>
    </row>
    <row r="61" spans="1:20" x14ac:dyDescent="0.25">
      <c r="A61" t="s">
        <v>158</v>
      </c>
      <c r="B61" t="s">
        <v>351</v>
      </c>
      <c r="C61" t="s">
        <v>483</v>
      </c>
      <c r="D61" t="s">
        <v>484</v>
      </c>
      <c r="E61" t="s">
        <v>488</v>
      </c>
      <c r="F61" t="s">
        <v>1076</v>
      </c>
      <c r="G61" t="s">
        <v>1077</v>
      </c>
      <c r="H61" t="s">
        <v>485</v>
      </c>
      <c r="I61" t="s">
        <v>161</v>
      </c>
      <c r="J61" t="s">
        <v>360</v>
      </c>
      <c r="K61" t="s">
        <v>163</v>
      </c>
      <c r="L61" t="s">
        <v>486</v>
      </c>
      <c r="M61" t="s">
        <v>487</v>
      </c>
      <c r="N61" t="s">
        <v>389</v>
      </c>
      <c r="O61" t="s">
        <v>390</v>
      </c>
      <c r="P61" t="s">
        <v>163</v>
      </c>
      <c r="Q61" t="s">
        <v>158</v>
      </c>
      <c r="R61" t="s">
        <v>1076</v>
      </c>
      <c r="S61" s="294" t="s">
        <v>1076</v>
      </c>
      <c r="T61" s="294" t="s">
        <v>1078</v>
      </c>
    </row>
    <row r="62" spans="1:20" x14ac:dyDescent="0.25">
      <c r="A62" t="s">
        <v>158</v>
      </c>
      <c r="B62" t="s">
        <v>75</v>
      </c>
      <c r="C62" t="s">
        <v>174</v>
      </c>
      <c r="D62" t="s">
        <v>1109</v>
      </c>
      <c r="E62" t="s">
        <v>1111</v>
      </c>
      <c r="F62" t="s">
        <v>1076</v>
      </c>
      <c r="G62" t="s">
        <v>1077</v>
      </c>
      <c r="H62" t="s">
        <v>1110</v>
      </c>
      <c r="I62" t="s">
        <v>161</v>
      </c>
      <c r="J62" t="s">
        <v>162</v>
      </c>
      <c r="K62" t="s">
        <v>163</v>
      </c>
      <c r="L62" t="s">
        <v>175</v>
      </c>
      <c r="M62" t="s">
        <v>176</v>
      </c>
      <c r="N62" t="s">
        <v>165</v>
      </c>
      <c r="O62" t="s">
        <v>166</v>
      </c>
      <c r="P62" t="s">
        <v>163</v>
      </c>
      <c r="Q62" t="s">
        <v>158</v>
      </c>
      <c r="R62" t="s">
        <v>1076</v>
      </c>
      <c r="S62" s="294" t="s">
        <v>1076</v>
      </c>
      <c r="T62" s="294" t="s">
        <v>1078</v>
      </c>
    </row>
    <row r="63" spans="1:20" x14ac:dyDescent="0.25">
      <c r="A63" t="s">
        <v>158</v>
      </c>
      <c r="B63" t="s">
        <v>75</v>
      </c>
      <c r="C63" t="s">
        <v>1081</v>
      </c>
      <c r="D63" t="s">
        <v>1109</v>
      </c>
      <c r="E63" t="s">
        <v>1112</v>
      </c>
      <c r="F63" t="s">
        <v>1076</v>
      </c>
      <c r="G63" t="s">
        <v>1077</v>
      </c>
      <c r="H63" t="s">
        <v>1110</v>
      </c>
      <c r="I63" t="s">
        <v>161</v>
      </c>
      <c r="J63" t="s">
        <v>162</v>
      </c>
      <c r="K63" t="s">
        <v>163</v>
      </c>
      <c r="L63" t="s">
        <v>1079</v>
      </c>
      <c r="M63" t="s">
        <v>1080</v>
      </c>
      <c r="N63" t="s">
        <v>255</v>
      </c>
      <c r="O63" t="s">
        <v>256</v>
      </c>
      <c r="P63" t="s">
        <v>163</v>
      </c>
      <c r="Q63" t="s">
        <v>158</v>
      </c>
      <c r="R63" t="s">
        <v>1076</v>
      </c>
      <c r="S63" s="294" t="s">
        <v>1076</v>
      </c>
      <c r="T63" s="294" t="s">
        <v>1078</v>
      </c>
    </row>
    <row r="64" spans="1:20" x14ac:dyDescent="0.25">
      <c r="A64" t="s">
        <v>158</v>
      </c>
      <c r="B64" t="s">
        <v>75</v>
      </c>
      <c r="C64" t="s">
        <v>1085</v>
      </c>
      <c r="D64" t="s">
        <v>1109</v>
      </c>
      <c r="E64" t="s">
        <v>1113</v>
      </c>
      <c r="F64" t="s">
        <v>1076</v>
      </c>
      <c r="G64" t="s">
        <v>1077</v>
      </c>
      <c r="H64" t="s">
        <v>1110</v>
      </c>
      <c r="I64" t="s">
        <v>161</v>
      </c>
      <c r="J64" t="s">
        <v>162</v>
      </c>
      <c r="K64" t="s">
        <v>163</v>
      </c>
      <c r="L64" t="s">
        <v>1083</v>
      </c>
      <c r="M64" t="s">
        <v>1084</v>
      </c>
      <c r="N64" t="s">
        <v>255</v>
      </c>
      <c r="O64" t="s">
        <v>256</v>
      </c>
      <c r="P64" t="s">
        <v>163</v>
      </c>
      <c r="Q64" t="s">
        <v>158</v>
      </c>
      <c r="R64" t="s">
        <v>1076</v>
      </c>
      <c r="S64" s="294" t="s">
        <v>1076</v>
      </c>
      <c r="T64" s="294" t="s">
        <v>1078</v>
      </c>
    </row>
    <row r="65" spans="1:20" x14ac:dyDescent="0.25">
      <c r="A65" t="s">
        <v>158</v>
      </c>
      <c r="B65" t="s">
        <v>46</v>
      </c>
      <c r="C65" t="s">
        <v>301</v>
      </c>
      <c r="D65" t="s">
        <v>302</v>
      </c>
      <c r="E65" t="s">
        <v>307</v>
      </c>
      <c r="F65" t="s">
        <v>1076</v>
      </c>
      <c r="G65" t="s">
        <v>1077</v>
      </c>
      <c r="H65" t="s">
        <v>303</v>
      </c>
      <c r="I65" t="s">
        <v>161</v>
      </c>
      <c r="J65" t="s">
        <v>304</v>
      </c>
      <c r="K65" t="s">
        <v>163</v>
      </c>
      <c r="L65" t="s">
        <v>305</v>
      </c>
      <c r="M65" t="s">
        <v>306</v>
      </c>
      <c r="N65" t="s">
        <v>208</v>
      </c>
      <c r="O65" t="s">
        <v>209</v>
      </c>
      <c r="P65" t="s">
        <v>163</v>
      </c>
      <c r="Q65" t="s">
        <v>158</v>
      </c>
      <c r="R65" t="s">
        <v>1076</v>
      </c>
      <c r="S65" s="294" t="s">
        <v>1076</v>
      </c>
      <c r="T65" s="294" t="s">
        <v>1078</v>
      </c>
    </row>
    <row r="66" spans="1:20" x14ac:dyDescent="0.25">
      <c r="A66" t="s">
        <v>158</v>
      </c>
      <c r="B66" t="s">
        <v>46</v>
      </c>
      <c r="C66" t="s">
        <v>491</v>
      </c>
      <c r="D66" t="s">
        <v>302</v>
      </c>
      <c r="E66" t="s">
        <v>494</v>
      </c>
      <c r="F66" t="s">
        <v>1076</v>
      </c>
      <c r="G66" t="s">
        <v>1077</v>
      </c>
      <c r="H66" t="s">
        <v>303</v>
      </c>
      <c r="I66" t="s">
        <v>161</v>
      </c>
      <c r="J66" t="s">
        <v>304</v>
      </c>
      <c r="K66" t="s">
        <v>163</v>
      </c>
      <c r="L66" t="s">
        <v>492</v>
      </c>
      <c r="M66" t="s">
        <v>493</v>
      </c>
      <c r="N66" t="s">
        <v>208</v>
      </c>
      <c r="O66" t="s">
        <v>209</v>
      </c>
      <c r="P66" t="s">
        <v>163</v>
      </c>
      <c r="Q66" t="s">
        <v>158</v>
      </c>
      <c r="R66" t="s">
        <v>1076</v>
      </c>
      <c r="S66" s="294" t="s">
        <v>1076</v>
      </c>
      <c r="T66" s="294" t="s">
        <v>1078</v>
      </c>
    </row>
    <row r="67" spans="1:20" x14ac:dyDescent="0.25">
      <c r="A67" t="s">
        <v>158</v>
      </c>
      <c r="B67" t="s">
        <v>46</v>
      </c>
      <c r="C67" t="s">
        <v>592</v>
      </c>
      <c r="D67" t="s">
        <v>302</v>
      </c>
      <c r="E67" t="s">
        <v>1114</v>
      </c>
      <c r="F67" t="s">
        <v>1076</v>
      </c>
      <c r="G67" t="s">
        <v>1077</v>
      </c>
      <c r="H67" t="s">
        <v>303</v>
      </c>
      <c r="I67" t="s">
        <v>161</v>
      </c>
      <c r="J67" t="s">
        <v>304</v>
      </c>
      <c r="K67" t="s">
        <v>163</v>
      </c>
      <c r="L67" t="s">
        <v>593</v>
      </c>
      <c r="M67" t="s">
        <v>594</v>
      </c>
      <c r="N67" t="s">
        <v>208</v>
      </c>
      <c r="O67" t="s">
        <v>209</v>
      </c>
      <c r="P67" t="s">
        <v>163</v>
      </c>
      <c r="Q67" t="s">
        <v>158</v>
      </c>
      <c r="R67" t="s">
        <v>1076</v>
      </c>
      <c r="S67" s="294" t="s">
        <v>1076</v>
      </c>
      <c r="T67" s="294" t="s">
        <v>1078</v>
      </c>
    </row>
    <row r="68" spans="1:20" x14ac:dyDescent="0.25">
      <c r="A68" t="s">
        <v>158</v>
      </c>
      <c r="B68" t="s">
        <v>351</v>
      </c>
      <c r="C68" t="s">
        <v>384</v>
      </c>
      <c r="D68" t="s">
        <v>385</v>
      </c>
      <c r="E68" t="s">
        <v>391</v>
      </c>
      <c r="F68" t="s">
        <v>1076</v>
      </c>
      <c r="G68" t="s">
        <v>1077</v>
      </c>
      <c r="H68" t="s">
        <v>386</v>
      </c>
      <c r="I68" t="s">
        <v>161</v>
      </c>
      <c r="J68" t="s">
        <v>360</v>
      </c>
      <c r="K68" t="s">
        <v>163</v>
      </c>
      <c r="L68" t="s">
        <v>387</v>
      </c>
      <c r="M68" t="s">
        <v>388</v>
      </c>
      <c r="N68" t="s">
        <v>389</v>
      </c>
      <c r="O68" t="s">
        <v>390</v>
      </c>
      <c r="P68" t="s">
        <v>163</v>
      </c>
      <c r="Q68" t="s">
        <v>158</v>
      </c>
      <c r="R68" t="s">
        <v>1076</v>
      </c>
      <c r="S68" s="294" t="s">
        <v>1076</v>
      </c>
      <c r="T68" s="294" t="s">
        <v>1078</v>
      </c>
    </row>
    <row r="69" spans="1:20" x14ac:dyDescent="0.25">
      <c r="A69" t="s">
        <v>158</v>
      </c>
      <c r="B69" t="s">
        <v>351</v>
      </c>
      <c r="C69" t="s">
        <v>405</v>
      </c>
      <c r="D69" t="s">
        <v>406</v>
      </c>
      <c r="E69" t="s">
        <v>410</v>
      </c>
      <c r="F69" t="s">
        <v>1076</v>
      </c>
      <c r="G69" t="s">
        <v>1077</v>
      </c>
      <c r="H69" t="s">
        <v>407</v>
      </c>
      <c r="I69" t="s">
        <v>161</v>
      </c>
      <c r="J69" t="s">
        <v>360</v>
      </c>
      <c r="K69" t="s">
        <v>163</v>
      </c>
      <c r="L69" t="s">
        <v>408</v>
      </c>
      <c r="M69" t="s">
        <v>409</v>
      </c>
      <c r="N69" t="s">
        <v>389</v>
      </c>
      <c r="O69" t="s">
        <v>390</v>
      </c>
      <c r="P69" t="s">
        <v>163</v>
      </c>
      <c r="Q69" t="s">
        <v>158</v>
      </c>
      <c r="R69" t="s">
        <v>1076</v>
      </c>
      <c r="S69" s="294" t="s">
        <v>1076</v>
      </c>
      <c r="T69" s="294" t="s">
        <v>1078</v>
      </c>
    </row>
    <row r="70" spans="1:20" x14ac:dyDescent="0.25">
      <c r="A70" t="s">
        <v>158</v>
      </c>
      <c r="B70" t="s">
        <v>75</v>
      </c>
      <c r="C70" t="s">
        <v>1081</v>
      </c>
      <c r="D70" t="s">
        <v>1115</v>
      </c>
      <c r="E70" t="s">
        <v>1116</v>
      </c>
      <c r="F70" t="s">
        <v>1076</v>
      </c>
      <c r="G70" t="s">
        <v>1077</v>
      </c>
      <c r="H70" t="s">
        <v>1051</v>
      </c>
      <c r="I70" t="s">
        <v>161</v>
      </c>
      <c r="J70" t="s">
        <v>360</v>
      </c>
      <c r="K70" t="s">
        <v>163</v>
      </c>
      <c r="L70" t="s">
        <v>1079</v>
      </c>
      <c r="M70" t="s">
        <v>1080</v>
      </c>
      <c r="N70" t="s">
        <v>255</v>
      </c>
      <c r="O70" t="s">
        <v>256</v>
      </c>
      <c r="P70" t="s">
        <v>163</v>
      </c>
      <c r="Q70" t="s">
        <v>158</v>
      </c>
      <c r="R70" t="s">
        <v>1076</v>
      </c>
      <c r="S70" s="294" t="s">
        <v>1076</v>
      </c>
      <c r="T70" s="294" t="s">
        <v>1078</v>
      </c>
    </row>
    <row r="71" spans="1:20" x14ac:dyDescent="0.25">
      <c r="A71" t="s">
        <v>158</v>
      </c>
      <c r="B71" t="s">
        <v>75</v>
      </c>
      <c r="C71" t="s">
        <v>1085</v>
      </c>
      <c r="D71" t="s">
        <v>1115</v>
      </c>
      <c r="E71" t="s">
        <v>1117</v>
      </c>
      <c r="F71" t="s">
        <v>1076</v>
      </c>
      <c r="G71" t="s">
        <v>1077</v>
      </c>
      <c r="H71" t="s">
        <v>1051</v>
      </c>
      <c r="I71" t="s">
        <v>161</v>
      </c>
      <c r="J71" t="s">
        <v>360</v>
      </c>
      <c r="K71" t="s">
        <v>163</v>
      </c>
      <c r="L71" t="s">
        <v>1083</v>
      </c>
      <c r="M71" t="s">
        <v>1084</v>
      </c>
      <c r="N71" t="s">
        <v>255</v>
      </c>
      <c r="O71" t="s">
        <v>256</v>
      </c>
      <c r="P71" t="s">
        <v>163</v>
      </c>
      <c r="Q71" t="s">
        <v>158</v>
      </c>
      <c r="R71" t="s">
        <v>1076</v>
      </c>
      <c r="S71" s="294" t="s">
        <v>1076</v>
      </c>
      <c r="T71" s="294" t="s">
        <v>1078</v>
      </c>
    </row>
    <row r="72" spans="1:20" x14ac:dyDescent="0.25">
      <c r="A72" t="s">
        <v>158</v>
      </c>
      <c r="B72" t="s">
        <v>356</v>
      </c>
      <c r="C72" t="s">
        <v>521</v>
      </c>
      <c r="D72" t="s">
        <v>358</v>
      </c>
      <c r="E72" t="s">
        <v>524</v>
      </c>
      <c r="F72" t="s">
        <v>1076</v>
      </c>
      <c r="G72" t="s">
        <v>1077</v>
      </c>
      <c r="H72" t="s">
        <v>359</v>
      </c>
      <c r="I72" t="s">
        <v>161</v>
      </c>
      <c r="J72" t="s">
        <v>360</v>
      </c>
      <c r="K72" t="s">
        <v>163</v>
      </c>
      <c r="L72" t="s">
        <v>522</v>
      </c>
      <c r="M72" t="s">
        <v>523</v>
      </c>
      <c r="N72" t="s">
        <v>363</v>
      </c>
      <c r="O72" t="s">
        <v>364</v>
      </c>
      <c r="P72" t="s">
        <v>163</v>
      </c>
      <c r="Q72" t="s">
        <v>158</v>
      </c>
      <c r="R72" t="s">
        <v>1076</v>
      </c>
      <c r="S72" s="294" t="s">
        <v>1076</v>
      </c>
      <c r="T72" s="294" t="s">
        <v>1078</v>
      </c>
    </row>
    <row r="73" spans="1:20" x14ac:dyDescent="0.25">
      <c r="A73" t="s">
        <v>158</v>
      </c>
      <c r="B73" t="s">
        <v>356</v>
      </c>
      <c r="C73" t="s">
        <v>357</v>
      </c>
      <c r="D73" t="s">
        <v>358</v>
      </c>
      <c r="E73" t="s">
        <v>365</v>
      </c>
      <c r="F73" t="s">
        <v>1076</v>
      </c>
      <c r="G73" t="s">
        <v>1077</v>
      </c>
      <c r="H73" t="s">
        <v>359</v>
      </c>
      <c r="I73" t="s">
        <v>161</v>
      </c>
      <c r="J73" t="s">
        <v>360</v>
      </c>
      <c r="K73" t="s">
        <v>163</v>
      </c>
      <c r="L73" t="s">
        <v>361</v>
      </c>
      <c r="M73" t="s">
        <v>362</v>
      </c>
      <c r="N73" t="s">
        <v>363</v>
      </c>
      <c r="O73" t="s">
        <v>364</v>
      </c>
      <c r="P73" t="s">
        <v>163</v>
      </c>
      <c r="Q73" t="s">
        <v>158</v>
      </c>
      <c r="R73" t="s">
        <v>1076</v>
      </c>
      <c r="S73" s="294" t="s">
        <v>1076</v>
      </c>
      <c r="T73" s="294" t="s">
        <v>1078</v>
      </c>
    </row>
    <row r="74" spans="1:20" x14ac:dyDescent="0.25">
      <c r="A74" t="s">
        <v>158</v>
      </c>
      <c r="B74" t="s">
        <v>75</v>
      </c>
      <c r="C74" t="s">
        <v>1085</v>
      </c>
      <c r="D74" t="s">
        <v>312</v>
      </c>
      <c r="E74" t="s">
        <v>1120</v>
      </c>
      <c r="F74" t="s">
        <v>1076</v>
      </c>
      <c r="G74" t="s">
        <v>1077</v>
      </c>
      <c r="H74" t="s">
        <v>313</v>
      </c>
      <c r="I74" t="s">
        <v>161</v>
      </c>
      <c r="J74" t="s">
        <v>162</v>
      </c>
      <c r="K74" t="s">
        <v>163</v>
      </c>
      <c r="L74" t="s">
        <v>1083</v>
      </c>
      <c r="M74" t="s">
        <v>1084</v>
      </c>
      <c r="N74" t="s">
        <v>255</v>
      </c>
      <c r="O74" t="s">
        <v>256</v>
      </c>
      <c r="P74" t="s">
        <v>163</v>
      </c>
      <c r="Q74" t="s">
        <v>158</v>
      </c>
      <c r="R74" t="s">
        <v>1076</v>
      </c>
      <c r="S74" s="294" t="s">
        <v>1076</v>
      </c>
      <c r="T74" s="294" t="s">
        <v>1078</v>
      </c>
    </row>
    <row r="75" spans="1:20" x14ac:dyDescent="0.25">
      <c r="A75" t="s">
        <v>158</v>
      </c>
      <c r="B75" t="s">
        <v>75</v>
      </c>
      <c r="C75" t="s">
        <v>314</v>
      </c>
      <c r="D75" t="s">
        <v>315</v>
      </c>
      <c r="E75" t="s">
        <v>319</v>
      </c>
      <c r="F75" t="s">
        <v>1076</v>
      </c>
      <c r="G75" t="s">
        <v>1077</v>
      </c>
      <c r="H75" t="s">
        <v>316</v>
      </c>
      <c r="I75" t="s">
        <v>161</v>
      </c>
      <c r="J75" t="s">
        <v>162</v>
      </c>
      <c r="K75" t="s">
        <v>163</v>
      </c>
      <c r="L75" t="s">
        <v>317</v>
      </c>
      <c r="M75" t="s">
        <v>318</v>
      </c>
      <c r="N75" t="s">
        <v>165</v>
      </c>
      <c r="O75" t="s">
        <v>166</v>
      </c>
      <c r="P75" t="s">
        <v>163</v>
      </c>
      <c r="Q75" t="s">
        <v>158</v>
      </c>
      <c r="R75" t="s">
        <v>1076</v>
      </c>
      <c r="S75" s="294" t="s">
        <v>1076</v>
      </c>
      <c r="T75" s="294" t="s">
        <v>1078</v>
      </c>
    </row>
    <row r="76" spans="1:20" x14ac:dyDescent="0.25">
      <c r="A76" t="s">
        <v>158</v>
      </c>
      <c r="B76" t="s">
        <v>75</v>
      </c>
      <c r="C76" t="s">
        <v>1081</v>
      </c>
      <c r="D76" t="s">
        <v>315</v>
      </c>
      <c r="E76" t="s">
        <v>1121</v>
      </c>
      <c r="F76" t="s">
        <v>1076</v>
      </c>
      <c r="G76" t="s">
        <v>1077</v>
      </c>
      <c r="H76" t="s">
        <v>316</v>
      </c>
      <c r="I76" t="s">
        <v>161</v>
      </c>
      <c r="J76" t="s">
        <v>162</v>
      </c>
      <c r="K76" t="s">
        <v>163</v>
      </c>
      <c r="L76" t="s">
        <v>1079</v>
      </c>
      <c r="M76" t="s">
        <v>1080</v>
      </c>
      <c r="N76" t="s">
        <v>255</v>
      </c>
      <c r="O76" t="s">
        <v>256</v>
      </c>
      <c r="P76" t="s">
        <v>163</v>
      </c>
      <c r="Q76" t="s">
        <v>158</v>
      </c>
      <c r="R76" t="s">
        <v>1076</v>
      </c>
      <c r="S76" s="294" t="s">
        <v>1076</v>
      </c>
      <c r="T76" s="294" t="s">
        <v>1078</v>
      </c>
    </row>
    <row r="77" spans="1:20" x14ac:dyDescent="0.25">
      <c r="A77" t="s">
        <v>158</v>
      </c>
      <c r="B77" t="s">
        <v>75</v>
      </c>
      <c r="C77" t="s">
        <v>1085</v>
      </c>
      <c r="D77" t="s">
        <v>315</v>
      </c>
      <c r="E77" t="s">
        <v>1122</v>
      </c>
      <c r="F77" t="s">
        <v>1076</v>
      </c>
      <c r="G77" t="s">
        <v>1077</v>
      </c>
      <c r="H77" t="s">
        <v>316</v>
      </c>
      <c r="I77" t="s">
        <v>161</v>
      </c>
      <c r="J77" t="s">
        <v>162</v>
      </c>
      <c r="K77" t="s">
        <v>163</v>
      </c>
      <c r="L77" t="s">
        <v>1083</v>
      </c>
      <c r="M77" t="s">
        <v>1084</v>
      </c>
      <c r="N77" t="s">
        <v>255</v>
      </c>
      <c r="O77" t="s">
        <v>256</v>
      </c>
      <c r="P77" t="s">
        <v>163</v>
      </c>
      <c r="Q77" t="s">
        <v>158</v>
      </c>
      <c r="R77" t="s">
        <v>1076</v>
      </c>
      <c r="S77" s="294" t="s">
        <v>1076</v>
      </c>
      <c r="T77" s="294" t="s">
        <v>1078</v>
      </c>
    </row>
    <row r="78" spans="1:20" x14ac:dyDescent="0.25">
      <c r="A78" t="s">
        <v>158</v>
      </c>
      <c r="B78" t="s">
        <v>356</v>
      </c>
      <c r="C78" t="s">
        <v>396</v>
      </c>
      <c r="D78" t="s">
        <v>397</v>
      </c>
      <c r="E78" t="s">
        <v>401</v>
      </c>
      <c r="F78" t="s">
        <v>1076</v>
      </c>
      <c r="G78" t="s">
        <v>1077</v>
      </c>
      <c r="H78" t="s">
        <v>398</v>
      </c>
      <c r="I78" t="s">
        <v>161</v>
      </c>
      <c r="J78" t="s">
        <v>360</v>
      </c>
      <c r="K78" t="s">
        <v>163</v>
      </c>
      <c r="L78" t="s">
        <v>399</v>
      </c>
      <c r="M78" t="s">
        <v>400</v>
      </c>
      <c r="N78" t="s">
        <v>363</v>
      </c>
      <c r="O78" t="s">
        <v>364</v>
      </c>
      <c r="P78" t="s">
        <v>163</v>
      </c>
      <c r="Q78" t="s">
        <v>158</v>
      </c>
      <c r="R78" t="s">
        <v>1076</v>
      </c>
      <c r="S78" s="294" t="s">
        <v>1076</v>
      </c>
      <c r="T78" s="294" t="s">
        <v>1078</v>
      </c>
    </row>
    <row r="79" spans="1:20" x14ac:dyDescent="0.25">
      <c r="A79" t="s">
        <v>158</v>
      </c>
      <c r="B79" t="s">
        <v>356</v>
      </c>
      <c r="C79" t="s">
        <v>533</v>
      </c>
      <c r="D79" t="s">
        <v>402</v>
      </c>
      <c r="E79" t="s">
        <v>536</v>
      </c>
      <c r="F79" t="s">
        <v>1076</v>
      </c>
      <c r="G79" t="s">
        <v>1077</v>
      </c>
      <c r="H79" t="s">
        <v>403</v>
      </c>
      <c r="I79" t="s">
        <v>161</v>
      </c>
      <c r="J79" t="s">
        <v>360</v>
      </c>
      <c r="K79" t="s">
        <v>163</v>
      </c>
      <c r="L79" t="s">
        <v>534</v>
      </c>
      <c r="M79" t="s">
        <v>535</v>
      </c>
      <c r="N79" t="s">
        <v>374</v>
      </c>
      <c r="O79" t="s">
        <v>375</v>
      </c>
      <c r="P79" t="s">
        <v>163</v>
      </c>
      <c r="Q79" t="s">
        <v>158</v>
      </c>
      <c r="R79" t="s">
        <v>1076</v>
      </c>
      <c r="S79" s="294" t="s">
        <v>1076</v>
      </c>
      <c r="T79" s="294" t="s">
        <v>1078</v>
      </c>
    </row>
    <row r="80" spans="1:20" x14ac:dyDescent="0.25">
      <c r="A80" t="s">
        <v>158</v>
      </c>
      <c r="B80" t="s">
        <v>356</v>
      </c>
      <c r="C80" t="s">
        <v>537</v>
      </c>
      <c r="D80" t="s">
        <v>402</v>
      </c>
      <c r="E80" t="s">
        <v>540</v>
      </c>
      <c r="F80" t="s">
        <v>1076</v>
      </c>
      <c r="G80" t="s">
        <v>1077</v>
      </c>
      <c r="H80" t="s">
        <v>403</v>
      </c>
      <c r="I80" t="s">
        <v>161</v>
      </c>
      <c r="J80" t="s">
        <v>360</v>
      </c>
      <c r="K80" t="s">
        <v>163</v>
      </c>
      <c r="L80" t="s">
        <v>538</v>
      </c>
      <c r="M80" t="s">
        <v>539</v>
      </c>
      <c r="N80" t="s">
        <v>363</v>
      </c>
      <c r="O80" t="s">
        <v>364</v>
      </c>
      <c r="P80" t="s">
        <v>163</v>
      </c>
      <c r="Q80" t="s">
        <v>158</v>
      </c>
      <c r="R80" t="s">
        <v>1076</v>
      </c>
      <c r="S80" s="294" t="s">
        <v>1076</v>
      </c>
      <c r="T80" s="294" t="s">
        <v>1078</v>
      </c>
    </row>
    <row r="81" spans="1:20" x14ac:dyDescent="0.25">
      <c r="A81" t="s">
        <v>158</v>
      </c>
      <c r="B81" t="s">
        <v>178</v>
      </c>
      <c r="C81" t="s">
        <v>1138</v>
      </c>
      <c r="D81" t="s">
        <v>413</v>
      </c>
      <c r="E81" t="s">
        <v>1139</v>
      </c>
      <c r="F81" t="s">
        <v>1076</v>
      </c>
      <c r="G81" t="s">
        <v>1077</v>
      </c>
      <c r="H81" t="s">
        <v>414</v>
      </c>
      <c r="I81" t="s">
        <v>161</v>
      </c>
      <c r="J81" t="s">
        <v>360</v>
      </c>
      <c r="K81" t="s">
        <v>163</v>
      </c>
      <c r="L81" t="s">
        <v>415</v>
      </c>
      <c r="M81" t="s">
        <v>416</v>
      </c>
      <c r="N81" t="s">
        <v>363</v>
      </c>
      <c r="O81" t="s">
        <v>364</v>
      </c>
      <c r="P81" t="s">
        <v>163</v>
      </c>
      <c r="Q81" t="s">
        <v>158</v>
      </c>
      <c r="R81" t="s">
        <v>1076</v>
      </c>
      <c r="S81" s="294" t="s">
        <v>1076</v>
      </c>
      <c r="T81" s="294" t="s">
        <v>1078</v>
      </c>
    </row>
    <row r="82" spans="1:20" x14ac:dyDescent="0.25">
      <c r="A82" t="s">
        <v>158</v>
      </c>
      <c r="B82" t="s">
        <v>75</v>
      </c>
      <c r="C82" t="s">
        <v>320</v>
      </c>
      <c r="D82" t="s">
        <v>321</v>
      </c>
      <c r="E82" t="s">
        <v>325</v>
      </c>
      <c r="F82" t="s">
        <v>1076</v>
      </c>
      <c r="G82" t="s">
        <v>1077</v>
      </c>
      <c r="H82" t="s">
        <v>322</v>
      </c>
      <c r="I82" t="s">
        <v>161</v>
      </c>
      <c r="J82" t="s">
        <v>162</v>
      </c>
      <c r="K82" t="s">
        <v>163</v>
      </c>
      <c r="L82" t="s">
        <v>323</v>
      </c>
      <c r="M82" t="s">
        <v>324</v>
      </c>
      <c r="N82" t="s">
        <v>165</v>
      </c>
      <c r="O82" t="s">
        <v>166</v>
      </c>
      <c r="P82" t="s">
        <v>163</v>
      </c>
      <c r="Q82" t="s">
        <v>158</v>
      </c>
      <c r="R82" t="s">
        <v>1076</v>
      </c>
      <c r="S82" s="294" t="s">
        <v>1076</v>
      </c>
      <c r="T82" s="294" t="s">
        <v>1078</v>
      </c>
    </row>
    <row r="83" spans="1:20" x14ac:dyDescent="0.25">
      <c r="A83" t="s">
        <v>158</v>
      </c>
      <c r="B83" t="s">
        <v>75</v>
      </c>
      <c r="C83" t="s">
        <v>174</v>
      </c>
      <c r="D83" t="s">
        <v>321</v>
      </c>
      <c r="E83" t="s">
        <v>1123</v>
      </c>
      <c r="F83" t="s">
        <v>1076</v>
      </c>
      <c r="G83" t="s">
        <v>1077</v>
      </c>
      <c r="H83" t="s">
        <v>322</v>
      </c>
      <c r="I83" t="s">
        <v>161</v>
      </c>
      <c r="J83" t="s">
        <v>162</v>
      </c>
      <c r="K83" t="s">
        <v>163</v>
      </c>
      <c r="L83" t="s">
        <v>175</v>
      </c>
      <c r="M83" t="s">
        <v>176</v>
      </c>
      <c r="N83" t="s">
        <v>165</v>
      </c>
      <c r="O83" t="s">
        <v>166</v>
      </c>
      <c r="P83" t="s">
        <v>163</v>
      </c>
      <c r="Q83" t="s">
        <v>158</v>
      </c>
      <c r="R83" t="s">
        <v>1076</v>
      </c>
      <c r="S83" s="294" t="s">
        <v>1076</v>
      </c>
      <c r="T83" s="294" t="s">
        <v>1078</v>
      </c>
    </row>
    <row r="84" spans="1:20" x14ac:dyDescent="0.25">
      <c r="A84" t="s">
        <v>158</v>
      </c>
      <c r="B84" t="s">
        <v>75</v>
      </c>
      <c r="C84" t="s">
        <v>1085</v>
      </c>
      <c r="D84" t="s">
        <v>321</v>
      </c>
      <c r="E84" t="s">
        <v>1124</v>
      </c>
      <c r="F84" t="s">
        <v>1076</v>
      </c>
      <c r="G84" t="s">
        <v>1077</v>
      </c>
      <c r="H84" t="s">
        <v>322</v>
      </c>
      <c r="I84" t="s">
        <v>161</v>
      </c>
      <c r="J84" t="s">
        <v>162</v>
      </c>
      <c r="K84" t="s">
        <v>163</v>
      </c>
      <c r="L84" t="s">
        <v>1083</v>
      </c>
      <c r="M84" t="s">
        <v>1084</v>
      </c>
      <c r="N84" t="s">
        <v>255</v>
      </c>
      <c r="O84" t="s">
        <v>256</v>
      </c>
      <c r="P84" t="s">
        <v>163</v>
      </c>
      <c r="Q84" t="s">
        <v>158</v>
      </c>
      <c r="R84" t="s">
        <v>1076</v>
      </c>
      <c r="S84" s="294" t="s">
        <v>1076</v>
      </c>
      <c r="T84" s="294" t="s">
        <v>1078</v>
      </c>
    </row>
    <row r="85" spans="1:20" x14ac:dyDescent="0.25">
      <c r="A85" t="s">
        <v>158</v>
      </c>
      <c r="B85" t="s">
        <v>356</v>
      </c>
      <c r="C85" t="s">
        <v>420</v>
      </c>
      <c r="D85" t="s">
        <v>421</v>
      </c>
      <c r="E85" t="s">
        <v>425</v>
      </c>
      <c r="F85" t="s">
        <v>1076</v>
      </c>
      <c r="G85" t="s">
        <v>1077</v>
      </c>
      <c r="H85" t="s">
        <v>422</v>
      </c>
      <c r="I85" t="s">
        <v>161</v>
      </c>
      <c r="J85" t="s">
        <v>360</v>
      </c>
      <c r="K85" t="s">
        <v>163</v>
      </c>
      <c r="L85" t="s">
        <v>423</v>
      </c>
      <c r="M85" t="s">
        <v>424</v>
      </c>
      <c r="N85" t="s">
        <v>363</v>
      </c>
      <c r="O85" t="s">
        <v>364</v>
      </c>
      <c r="P85" t="s">
        <v>163</v>
      </c>
      <c r="Q85" t="s">
        <v>158</v>
      </c>
      <c r="R85" t="s">
        <v>1076</v>
      </c>
      <c r="S85" s="294" t="s">
        <v>1076</v>
      </c>
      <c r="T85" s="294" t="s">
        <v>1078</v>
      </c>
    </row>
    <row r="86" spans="1:20" x14ac:dyDescent="0.25">
      <c r="A86" t="s">
        <v>158</v>
      </c>
      <c r="B86" t="s">
        <v>46</v>
      </c>
      <c r="C86" t="s">
        <v>495</v>
      </c>
      <c r="D86" t="s">
        <v>496</v>
      </c>
      <c r="E86" t="s">
        <v>500</v>
      </c>
      <c r="F86" t="s">
        <v>1076</v>
      </c>
      <c r="G86" t="s">
        <v>1077</v>
      </c>
      <c r="H86" t="s">
        <v>497</v>
      </c>
      <c r="I86" t="s">
        <v>161</v>
      </c>
      <c r="J86" t="s">
        <v>371</v>
      </c>
      <c r="K86" t="s">
        <v>163</v>
      </c>
      <c r="L86" t="s">
        <v>498</v>
      </c>
      <c r="M86" t="s">
        <v>499</v>
      </c>
      <c r="N86" t="s">
        <v>208</v>
      </c>
      <c r="O86" t="s">
        <v>209</v>
      </c>
      <c r="P86" t="s">
        <v>163</v>
      </c>
      <c r="Q86" t="s">
        <v>158</v>
      </c>
      <c r="R86" t="s">
        <v>1076</v>
      </c>
      <c r="S86" s="294" t="s">
        <v>1076</v>
      </c>
      <c r="T86" s="294" t="s">
        <v>1078</v>
      </c>
    </row>
    <row r="87" spans="1:20" x14ac:dyDescent="0.25">
      <c r="A87" t="s">
        <v>156</v>
      </c>
      <c r="B87" t="s">
        <v>75</v>
      </c>
      <c r="C87" t="s">
        <v>326</v>
      </c>
      <c r="D87" t="s">
        <v>327</v>
      </c>
      <c r="E87" t="s">
        <v>331</v>
      </c>
      <c r="F87" t="s">
        <v>1076</v>
      </c>
      <c r="G87" t="s">
        <v>1077</v>
      </c>
      <c r="H87" t="s">
        <v>328</v>
      </c>
      <c r="I87" t="s">
        <v>161</v>
      </c>
      <c r="J87" t="s">
        <v>162</v>
      </c>
      <c r="K87" t="s">
        <v>163</v>
      </c>
      <c r="L87" t="s">
        <v>329</v>
      </c>
      <c r="M87" t="s">
        <v>330</v>
      </c>
      <c r="N87" t="s">
        <v>255</v>
      </c>
      <c r="O87" t="s">
        <v>256</v>
      </c>
      <c r="P87" t="s">
        <v>163</v>
      </c>
      <c r="Q87" t="s">
        <v>158</v>
      </c>
      <c r="R87" t="s">
        <v>1076</v>
      </c>
      <c r="S87" s="294" t="s">
        <v>1076</v>
      </c>
      <c r="T87" s="294" t="s">
        <v>1078</v>
      </c>
    </row>
    <row r="88" spans="1:20" x14ac:dyDescent="0.25">
      <c r="A88" t="s">
        <v>156</v>
      </c>
      <c r="B88" t="s">
        <v>75</v>
      </c>
      <c r="C88" t="s">
        <v>332</v>
      </c>
      <c r="D88" t="s">
        <v>327</v>
      </c>
      <c r="E88" t="s">
        <v>335</v>
      </c>
      <c r="F88" t="s">
        <v>1076</v>
      </c>
      <c r="G88" t="s">
        <v>1077</v>
      </c>
      <c r="H88" t="s">
        <v>328</v>
      </c>
      <c r="I88" t="s">
        <v>161</v>
      </c>
      <c r="J88" t="s">
        <v>162</v>
      </c>
      <c r="K88" t="s">
        <v>163</v>
      </c>
      <c r="L88" t="s">
        <v>333</v>
      </c>
      <c r="M88" t="s">
        <v>334</v>
      </c>
      <c r="N88" t="s">
        <v>255</v>
      </c>
      <c r="O88" t="s">
        <v>256</v>
      </c>
      <c r="P88" t="s">
        <v>163</v>
      </c>
      <c r="Q88" t="s">
        <v>158</v>
      </c>
      <c r="R88" t="s">
        <v>1076</v>
      </c>
      <c r="S88" s="294" t="s">
        <v>1076</v>
      </c>
      <c r="T88" s="294" t="s">
        <v>1078</v>
      </c>
    </row>
    <row r="89" spans="1:20" x14ac:dyDescent="0.25">
      <c r="A89" t="s">
        <v>156</v>
      </c>
      <c r="B89" t="s">
        <v>75</v>
      </c>
      <c r="C89" t="s">
        <v>336</v>
      </c>
      <c r="D89" t="s">
        <v>327</v>
      </c>
      <c r="E89" t="s">
        <v>339</v>
      </c>
      <c r="F89" t="s">
        <v>1076</v>
      </c>
      <c r="G89" t="s">
        <v>1077</v>
      </c>
      <c r="H89" t="s">
        <v>328</v>
      </c>
      <c r="I89" t="s">
        <v>161</v>
      </c>
      <c r="J89" t="s">
        <v>162</v>
      </c>
      <c r="K89" t="s">
        <v>163</v>
      </c>
      <c r="L89" t="s">
        <v>337</v>
      </c>
      <c r="M89" t="s">
        <v>338</v>
      </c>
      <c r="N89" t="s">
        <v>255</v>
      </c>
      <c r="O89" t="s">
        <v>256</v>
      </c>
      <c r="P89" t="s">
        <v>163</v>
      </c>
      <c r="Q89" t="s">
        <v>158</v>
      </c>
      <c r="R89" t="s">
        <v>1076</v>
      </c>
      <c r="S89" s="294" t="s">
        <v>1076</v>
      </c>
      <c r="T89" s="294" t="s">
        <v>1078</v>
      </c>
    </row>
    <row r="90" spans="1:20" x14ac:dyDescent="0.25">
      <c r="A90" t="s">
        <v>156</v>
      </c>
      <c r="B90" t="s">
        <v>75</v>
      </c>
      <c r="C90" t="s">
        <v>80</v>
      </c>
      <c r="D90" t="s">
        <v>327</v>
      </c>
      <c r="E90" t="s">
        <v>342</v>
      </c>
      <c r="F90" t="s">
        <v>1076</v>
      </c>
      <c r="G90" t="s">
        <v>1077</v>
      </c>
      <c r="H90" t="s">
        <v>328</v>
      </c>
      <c r="I90" t="s">
        <v>161</v>
      </c>
      <c r="J90" t="s">
        <v>162</v>
      </c>
      <c r="K90" t="s">
        <v>163</v>
      </c>
      <c r="L90" t="s">
        <v>340</v>
      </c>
      <c r="M90" t="s">
        <v>341</v>
      </c>
      <c r="N90" t="s">
        <v>255</v>
      </c>
      <c r="O90" t="s">
        <v>256</v>
      </c>
      <c r="P90" t="s">
        <v>163</v>
      </c>
      <c r="Q90" t="s">
        <v>158</v>
      </c>
      <c r="R90" t="s">
        <v>1076</v>
      </c>
      <c r="S90" s="294" t="s">
        <v>1076</v>
      </c>
      <c r="T90" s="294" t="s">
        <v>1078</v>
      </c>
    </row>
    <row r="91" spans="1:20" x14ac:dyDescent="0.25">
      <c r="A91" t="s">
        <v>158</v>
      </c>
      <c r="B91" t="s">
        <v>75</v>
      </c>
      <c r="C91" t="s">
        <v>343</v>
      </c>
      <c r="D91" t="s">
        <v>327</v>
      </c>
      <c r="E91" t="s">
        <v>346</v>
      </c>
      <c r="F91" t="s">
        <v>1076</v>
      </c>
      <c r="G91" t="s">
        <v>1077</v>
      </c>
      <c r="H91" t="s">
        <v>328</v>
      </c>
      <c r="I91" t="s">
        <v>161</v>
      </c>
      <c r="J91" t="s">
        <v>162</v>
      </c>
      <c r="K91" t="s">
        <v>163</v>
      </c>
      <c r="L91" t="s">
        <v>344</v>
      </c>
      <c r="M91" t="s">
        <v>345</v>
      </c>
      <c r="N91" t="s">
        <v>255</v>
      </c>
      <c r="O91" t="s">
        <v>256</v>
      </c>
      <c r="P91" t="s">
        <v>163</v>
      </c>
      <c r="Q91" t="s">
        <v>158</v>
      </c>
      <c r="R91" t="s">
        <v>1076</v>
      </c>
      <c r="S91" s="294" t="s">
        <v>1076</v>
      </c>
      <c r="T91" s="294" t="s">
        <v>1078</v>
      </c>
    </row>
    <row r="92" spans="1:20" x14ac:dyDescent="0.25">
      <c r="A92" t="s">
        <v>158</v>
      </c>
      <c r="B92" t="s">
        <v>75</v>
      </c>
      <c r="C92" t="s">
        <v>1081</v>
      </c>
      <c r="D92" t="s">
        <v>327</v>
      </c>
      <c r="E92" t="s">
        <v>1125</v>
      </c>
      <c r="F92" t="s">
        <v>1076</v>
      </c>
      <c r="G92" t="s">
        <v>1077</v>
      </c>
      <c r="H92" t="s">
        <v>328</v>
      </c>
      <c r="I92" t="s">
        <v>161</v>
      </c>
      <c r="J92" t="s">
        <v>162</v>
      </c>
      <c r="K92" t="s">
        <v>163</v>
      </c>
      <c r="L92" t="s">
        <v>1079</v>
      </c>
      <c r="M92" t="s">
        <v>1080</v>
      </c>
      <c r="N92" t="s">
        <v>255</v>
      </c>
      <c r="O92" t="s">
        <v>256</v>
      </c>
      <c r="P92" t="s">
        <v>163</v>
      </c>
      <c r="Q92" t="s">
        <v>158</v>
      </c>
      <c r="R92" t="s">
        <v>1076</v>
      </c>
      <c r="S92" s="294" t="s">
        <v>1076</v>
      </c>
      <c r="T92" s="294" t="s">
        <v>1078</v>
      </c>
    </row>
    <row r="93" spans="1:20" x14ac:dyDescent="0.25">
      <c r="A93" t="s">
        <v>158</v>
      </c>
      <c r="B93" t="s">
        <v>75</v>
      </c>
      <c r="C93" t="s">
        <v>1085</v>
      </c>
      <c r="D93" t="s">
        <v>327</v>
      </c>
      <c r="E93" t="s">
        <v>1126</v>
      </c>
      <c r="F93" t="s">
        <v>1076</v>
      </c>
      <c r="G93" t="s">
        <v>1077</v>
      </c>
      <c r="H93" t="s">
        <v>328</v>
      </c>
      <c r="I93" t="s">
        <v>161</v>
      </c>
      <c r="J93" t="s">
        <v>162</v>
      </c>
      <c r="K93" t="s">
        <v>163</v>
      </c>
      <c r="L93" t="s">
        <v>1083</v>
      </c>
      <c r="M93" t="s">
        <v>1084</v>
      </c>
      <c r="N93" t="s">
        <v>255</v>
      </c>
      <c r="O93" t="s">
        <v>256</v>
      </c>
      <c r="P93" t="s">
        <v>163</v>
      </c>
      <c r="Q93" t="s">
        <v>158</v>
      </c>
      <c r="R93" t="s">
        <v>1076</v>
      </c>
      <c r="S93" s="294" t="s">
        <v>1076</v>
      </c>
      <c r="T93" s="294" t="s">
        <v>1078</v>
      </c>
    </row>
    <row r="94" spans="1:20" x14ac:dyDescent="0.25">
      <c r="A94" t="s">
        <v>156</v>
      </c>
      <c r="B94" t="s">
        <v>75</v>
      </c>
      <c r="C94" t="s">
        <v>326</v>
      </c>
      <c r="D94" t="s">
        <v>327</v>
      </c>
      <c r="E94" t="s">
        <v>331</v>
      </c>
      <c r="F94" t="s">
        <v>1076</v>
      </c>
      <c r="G94" t="s">
        <v>1077</v>
      </c>
      <c r="H94" t="s">
        <v>328</v>
      </c>
      <c r="I94" t="s">
        <v>161</v>
      </c>
      <c r="J94" t="s">
        <v>188</v>
      </c>
      <c r="K94" t="s">
        <v>163</v>
      </c>
      <c r="L94" t="s">
        <v>329</v>
      </c>
      <c r="M94" t="s">
        <v>330</v>
      </c>
      <c r="N94" t="s">
        <v>255</v>
      </c>
      <c r="O94" t="s">
        <v>256</v>
      </c>
      <c r="P94" t="s">
        <v>163</v>
      </c>
      <c r="Q94" t="s">
        <v>158</v>
      </c>
      <c r="R94" t="s">
        <v>1076</v>
      </c>
      <c r="S94" s="294" t="s">
        <v>1076</v>
      </c>
      <c r="T94" s="294" t="s">
        <v>1078</v>
      </c>
    </row>
    <row r="95" spans="1:20" x14ac:dyDescent="0.25">
      <c r="A95" t="s">
        <v>156</v>
      </c>
      <c r="B95" t="s">
        <v>75</v>
      </c>
      <c r="C95" t="s">
        <v>336</v>
      </c>
      <c r="D95" t="s">
        <v>327</v>
      </c>
      <c r="E95" t="s">
        <v>339</v>
      </c>
      <c r="F95" t="s">
        <v>1076</v>
      </c>
      <c r="G95" t="s">
        <v>1077</v>
      </c>
      <c r="H95" t="s">
        <v>328</v>
      </c>
      <c r="I95" t="s">
        <v>161</v>
      </c>
      <c r="J95" t="s">
        <v>188</v>
      </c>
      <c r="K95" t="s">
        <v>163</v>
      </c>
      <c r="L95" t="s">
        <v>337</v>
      </c>
      <c r="M95" t="s">
        <v>338</v>
      </c>
      <c r="N95" t="s">
        <v>255</v>
      </c>
      <c r="O95" t="s">
        <v>256</v>
      </c>
      <c r="P95" t="s">
        <v>163</v>
      </c>
      <c r="Q95" t="s">
        <v>158</v>
      </c>
      <c r="R95" t="s">
        <v>1076</v>
      </c>
      <c r="S95" s="294" t="s">
        <v>1076</v>
      </c>
      <c r="T95" s="294" t="s">
        <v>1078</v>
      </c>
    </row>
    <row r="96" spans="1:20" x14ac:dyDescent="0.25">
      <c r="A96" t="s">
        <v>156</v>
      </c>
      <c r="B96" t="s">
        <v>75</v>
      </c>
      <c r="C96" t="s">
        <v>80</v>
      </c>
      <c r="D96" t="s">
        <v>327</v>
      </c>
      <c r="E96" t="s">
        <v>342</v>
      </c>
      <c r="F96" t="s">
        <v>1076</v>
      </c>
      <c r="G96" t="s">
        <v>1077</v>
      </c>
      <c r="H96" t="s">
        <v>328</v>
      </c>
      <c r="I96" t="s">
        <v>161</v>
      </c>
      <c r="J96" t="s">
        <v>188</v>
      </c>
      <c r="K96" t="s">
        <v>163</v>
      </c>
      <c r="L96" t="s">
        <v>340</v>
      </c>
      <c r="M96" t="s">
        <v>341</v>
      </c>
      <c r="N96" t="s">
        <v>255</v>
      </c>
      <c r="O96" t="s">
        <v>256</v>
      </c>
      <c r="P96" t="s">
        <v>163</v>
      </c>
      <c r="Q96" t="s">
        <v>158</v>
      </c>
      <c r="R96" t="s">
        <v>1076</v>
      </c>
      <c r="S96" s="294" t="s">
        <v>1076</v>
      </c>
      <c r="T96" s="294" t="s">
        <v>1078</v>
      </c>
    </row>
    <row r="97" spans="1:20" x14ac:dyDescent="0.25">
      <c r="A97" t="s">
        <v>158</v>
      </c>
      <c r="B97" t="s">
        <v>75</v>
      </c>
      <c r="C97" t="s">
        <v>343</v>
      </c>
      <c r="D97" t="s">
        <v>327</v>
      </c>
      <c r="E97" t="s">
        <v>346</v>
      </c>
      <c r="F97" t="s">
        <v>1076</v>
      </c>
      <c r="G97" t="s">
        <v>1077</v>
      </c>
      <c r="H97" t="s">
        <v>328</v>
      </c>
      <c r="I97" t="s">
        <v>161</v>
      </c>
      <c r="J97" t="s">
        <v>188</v>
      </c>
      <c r="K97" t="s">
        <v>163</v>
      </c>
      <c r="L97" t="s">
        <v>344</v>
      </c>
      <c r="M97" t="s">
        <v>345</v>
      </c>
      <c r="N97" t="s">
        <v>255</v>
      </c>
      <c r="O97" t="s">
        <v>256</v>
      </c>
      <c r="P97" t="s">
        <v>163</v>
      </c>
      <c r="Q97" t="s">
        <v>158</v>
      </c>
      <c r="R97" t="s">
        <v>1076</v>
      </c>
      <c r="S97" s="294" t="s">
        <v>1076</v>
      </c>
      <c r="T97" s="294" t="s">
        <v>1078</v>
      </c>
    </row>
    <row r="98" spans="1:20" x14ac:dyDescent="0.25">
      <c r="A98" t="s">
        <v>158</v>
      </c>
      <c r="B98" t="s">
        <v>46</v>
      </c>
      <c r="C98" t="s">
        <v>541</v>
      </c>
      <c r="D98" t="s">
        <v>542</v>
      </c>
      <c r="E98" t="s">
        <v>546</v>
      </c>
      <c r="F98" t="s">
        <v>1076</v>
      </c>
      <c r="G98" t="s">
        <v>1077</v>
      </c>
      <c r="H98" t="s">
        <v>543</v>
      </c>
      <c r="I98" t="s">
        <v>161</v>
      </c>
      <c r="J98" t="s">
        <v>360</v>
      </c>
      <c r="K98" t="s">
        <v>163</v>
      </c>
      <c r="L98" t="s">
        <v>544</v>
      </c>
      <c r="M98" t="s">
        <v>545</v>
      </c>
      <c r="N98" t="s">
        <v>208</v>
      </c>
      <c r="O98" t="s">
        <v>209</v>
      </c>
      <c r="P98" t="s">
        <v>163</v>
      </c>
      <c r="Q98" t="s">
        <v>158</v>
      </c>
      <c r="R98" t="s">
        <v>1076</v>
      </c>
      <c r="S98" s="294" t="s">
        <v>1076</v>
      </c>
      <c r="T98" s="294" t="s">
        <v>1078</v>
      </c>
    </row>
    <row r="99" spans="1:20" x14ac:dyDescent="0.25">
      <c r="A99" t="s">
        <v>158</v>
      </c>
      <c r="B99" t="s">
        <v>75</v>
      </c>
      <c r="C99" t="s">
        <v>527</v>
      </c>
      <c r="D99" t="s">
        <v>378</v>
      </c>
      <c r="E99" t="s">
        <v>529</v>
      </c>
      <c r="F99" t="s">
        <v>1076</v>
      </c>
      <c r="G99" t="s">
        <v>1077</v>
      </c>
      <c r="H99" t="s">
        <v>379</v>
      </c>
      <c r="I99" t="s">
        <v>161</v>
      </c>
      <c r="J99" t="s">
        <v>360</v>
      </c>
      <c r="K99" t="s">
        <v>163</v>
      </c>
      <c r="L99" t="s">
        <v>528</v>
      </c>
      <c r="M99" t="s">
        <v>273</v>
      </c>
      <c r="N99" t="s">
        <v>165</v>
      </c>
      <c r="O99" t="s">
        <v>166</v>
      </c>
      <c r="P99" t="s">
        <v>163</v>
      </c>
      <c r="Q99" t="s">
        <v>158</v>
      </c>
      <c r="R99" t="s">
        <v>1076</v>
      </c>
      <c r="S99" s="294" t="s">
        <v>1076</v>
      </c>
      <c r="T99" s="294" t="s">
        <v>1078</v>
      </c>
    </row>
    <row r="100" spans="1:20" x14ac:dyDescent="0.25">
      <c r="A100" t="s">
        <v>158</v>
      </c>
      <c r="B100" t="s">
        <v>75</v>
      </c>
      <c r="C100" t="s">
        <v>1081</v>
      </c>
      <c r="D100" t="s">
        <v>378</v>
      </c>
      <c r="E100" t="s">
        <v>1129</v>
      </c>
      <c r="F100" t="s">
        <v>1076</v>
      </c>
      <c r="G100" t="s">
        <v>1077</v>
      </c>
      <c r="H100" t="s">
        <v>379</v>
      </c>
      <c r="I100" t="s">
        <v>161</v>
      </c>
      <c r="J100" t="s">
        <v>360</v>
      </c>
      <c r="K100" t="s">
        <v>163</v>
      </c>
      <c r="L100" t="s">
        <v>1079</v>
      </c>
      <c r="M100" t="s">
        <v>1080</v>
      </c>
      <c r="N100" t="s">
        <v>255</v>
      </c>
      <c r="O100" t="s">
        <v>256</v>
      </c>
      <c r="P100" t="s">
        <v>163</v>
      </c>
      <c r="Q100" t="s">
        <v>158</v>
      </c>
      <c r="R100" t="s">
        <v>1076</v>
      </c>
      <c r="S100" s="294" t="s">
        <v>1076</v>
      </c>
      <c r="T100" s="294" t="s">
        <v>1078</v>
      </c>
    </row>
    <row r="101" spans="1:20" x14ac:dyDescent="0.25">
      <c r="A101" t="s">
        <v>158</v>
      </c>
      <c r="B101" t="s">
        <v>75</v>
      </c>
      <c r="C101" t="s">
        <v>1085</v>
      </c>
      <c r="D101" t="s">
        <v>378</v>
      </c>
      <c r="E101" t="s">
        <v>1130</v>
      </c>
      <c r="F101" t="s">
        <v>1076</v>
      </c>
      <c r="G101" t="s">
        <v>1077</v>
      </c>
      <c r="H101" t="s">
        <v>379</v>
      </c>
      <c r="I101" t="s">
        <v>161</v>
      </c>
      <c r="J101" t="s">
        <v>360</v>
      </c>
      <c r="K101" t="s">
        <v>163</v>
      </c>
      <c r="L101" t="s">
        <v>1083</v>
      </c>
      <c r="M101" t="s">
        <v>1084</v>
      </c>
      <c r="N101" t="s">
        <v>255</v>
      </c>
      <c r="O101" t="s">
        <v>256</v>
      </c>
      <c r="P101" t="s">
        <v>163</v>
      </c>
      <c r="Q101" t="s">
        <v>158</v>
      </c>
      <c r="R101" t="s">
        <v>1076</v>
      </c>
      <c r="S101" s="294" t="s">
        <v>1076</v>
      </c>
      <c r="T101" s="294" t="s">
        <v>1078</v>
      </c>
    </row>
    <row r="102" spans="1:20" x14ac:dyDescent="0.25">
      <c r="A102" t="s">
        <v>158</v>
      </c>
      <c r="B102" t="s">
        <v>75</v>
      </c>
      <c r="C102" t="s">
        <v>174</v>
      </c>
      <c r="D102" t="s">
        <v>1131</v>
      </c>
      <c r="E102" t="s">
        <v>1133</v>
      </c>
      <c r="F102" t="s">
        <v>1076</v>
      </c>
      <c r="G102" t="s">
        <v>1077</v>
      </c>
      <c r="H102" t="s">
        <v>1052</v>
      </c>
      <c r="I102" t="s">
        <v>161</v>
      </c>
      <c r="J102" t="s">
        <v>162</v>
      </c>
      <c r="K102" t="s">
        <v>163</v>
      </c>
      <c r="L102" t="s">
        <v>175</v>
      </c>
      <c r="M102" t="s">
        <v>176</v>
      </c>
      <c r="N102" t="s">
        <v>165</v>
      </c>
      <c r="O102" t="s">
        <v>166</v>
      </c>
      <c r="P102" t="s">
        <v>163</v>
      </c>
      <c r="Q102" t="s">
        <v>158</v>
      </c>
      <c r="R102" t="s">
        <v>1076</v>
      </c>
      <c r="S102" s="294" t="s">
        <v>1076</v>
      </c>
      <c r="T102" s="294" t="s">
        <v>1078</v>
      </c>
    </row>
    <row r="103" spans="1:20" x14ac:dyDescent="0.25">
      <c r="A103" t="s">
        <v>158</v>
      </c>
      <c r="B103" t="s">
        <v>75</v>
      </c>
      <c r="C103" t="s">
        <v>262</v>
      </c>
      <c r="D103" t="s">
        <v>1131</v>
      </c>
      <c r="E103" t="s">
        <v>1132</v>
      </c>
      <c r="F103" t="s">
        <v>1076</v>
      </c>
      <c r="G103" t="s">
        <v>1077</v>
      </c>
      <c r="H103" t="s">
        <v>1052</v>
      </c>
      <c r="I103" t="s">
        <v>161</v>
      </c>
      <c r="J103" t="s">
        <v>360</v>
      </c>
      <c r="K103" t="s">
        <v>163</v>
      </c>
      <c r="L103" t="s">
        <v>263</v>
      </c>
      <c r="M103" t="s">
        <v>264</v>
      </c>
      <c r="N103" t="s">
        <v>165</v>
      </c>
      <c r="O103" t="s">
        <v>166</v>
      </c>
      <c r="P103" t="s">
        <v>163</v>
      </c>
      <c r="Q103" t="s">
        <v>158</v>
      </c>
      <c r="R103" t="s">
        <v>1076</v>
      </c>
      <c r="S103" s="294" t="s">
        <v>1076</v>
      </c>
      <c r="T103" s="294" t="s">
        <v>1078</v>
      </c>
    </row>
    <row r="104" spans="1:20" x14ac:dyDescent="0.25">
      <c r="A104" t="s">
        <v>158</v>
      </c>
      <c r="B104" t="s">
        <v>75</v>
      </c>
      <c r="C104" t="s">
        <v>174</v>
      </c>
      <c r="D104" t="s">
        <v>1131</v>
      </c>
      <c r="E104" t="s">
        <v>1133</v>
      </c>
      <c r="F104" t="s">
        <v>1076</v>
      </c>
      <c r="G104" t="s">
        <v>1077</v>
      </c>
      <c r="H104" t="s">
        <v>1052</v>
      </c>
      <c r="I104" t="s">
        <v>161</v>
      </c>
      <c r="J104" t="s">
        <v>360</v>
      </c>
      <c r="K104" t="s">
        <v>163</v>
      </c>
      <c r="L104" t="s">
        <v>175</v>
      </c>
      <c r="M104" t="s">
        <v>176</v>
      </c>
      <c r="N104" t="s">
        <v>165</v>
      </c>
      <c r="O104" t="s">
        <v>166</v>
      </c>
      <c r="P104" t="s">
        <v>163</v>
      </c>
      <c r="Q104" t="s">
        <v>158</v>
      </c>
      <c r="R104" t="s">
        <v>1076</v>
      </c>
      <c r="S104" s="294" t="s">
        <v>1076</v>
      </c>
      <c r="T104" s="294" t="s">
        <v>1078</v>
      </c>
    </row>
    <row r="105" spans="1:20" x14ac:dyDescent="0.25">
      <c r="A105" t="s">
        <v>158</v>
      </c>
      <c r="B105" t="s">
        <v>75</v>
      </c>
      <c r="C105" t="s">
        <v>1081</v>
      </c>
      <c r="D105" t="s">
        <v>1131</v>
      </c>
      <c r="E105" t="s">
        <v>1134</v>
      </c>
      <c r="F105" t="s">
        <v>1076</v>
      </c>
      <c r="G105" t="s">
        <v>1077</v>
      </c>
      <c r="H105" t="s">
        <v>1052</v>
      </c>
      <c r="I105" t="s">
        <v>161</v>
      </c>
      <c r="J105" t="s">
        <v>360</v>
      </c>
      <c r="K105" t="s">
        <v>163</v>
      </c>
      <c r="L105" t="s">
        <v>1079</v>
      </c>
      <c r="M105" t="s">
        <v>1080</v>
      </c>
      <c r="N105" t="s">
        <v>255</v>
      </c>
      <c r="O105" t="s">
        <v>256</v>
      </c>
      <c r="P105" t="s">
        <v>163</v>
      </c>
      <c r="Q105" t="s">
        <v>158</v>
      </c>
      <c r="R105" t="s">
        <v>1076</v>
      </c>
      <c r="S105" s="294" t="s">
        <v>1076</v>
      </c>
      <c r="T105" s="294" t="s">
        <v>1078</v>
      </c>
    </row>
    <row r="106" spans="1:20" x14ac:dyDescent="0.25">
      <c r="A106" t="s">
        <v>158</v>
      </c>
      <c r="B106" t="s">
        <v>75</v>
      </c>
      <c r="C106" t="s">
        <v>1085</v>
      </c>
      <c r="D106" t="s">
        <v>1131</v>
      </c>
      <c r="E106" t="s">
        <v>1135</v>
      </c>
      <c r="F106" t="s">
        <v>1076</v>
      </c>
      <c r="G106" t="s">
        <v>1077</v>
      </c>
      <c r="H106" t="s">
        <v>1052</v>
      </c>
      <c r="I106" t="s">
        <v>161</v>
      </c>
      <c r="J106" t="s">
        <v>360</v>
      </c>
      <c r="K106" t="s">
        <v>163</v>
      </c>
      <c r="L106" t="s">
        <v>1083</v>
      </c>
      <c r="M106" t="s">
        <v>1084</v>
      </c>
      <c r="N106" t="s">
        <v>255</v>
      </c>
      <c r="O106" t="s">
        <v>256</v>
      </c>
      <c r="P106" t="s">
        <v>163</v>
      </c>
      <c r="Q106" t="s">
        <v>158</v>
      </c>
      <c r="R106" t="s">
        <v>1076</v>
      </c>
      <c r="S106" s="294" t="s">
        <v>1076</v>
      </c>
      <c r="T106" s="294" t="s">
        <v>1078</v>
      </c>
    </row>
    <row r="107" spans="1:20" x14ac:dyDescent="0.25">
      <c r="A107" t="s">
        <v>158</v>
      </c>
      <c r="B107" t="s">
        <v>75</v>
      </c>
      <c r="C107" t="s">
        <v>527</v>
      </c>
      <c r="D107" t="s">
        <v>530</v>
      </c>
      <c r="E107" t="s">
        <v>532</v>
      </c>
      <c r="F107" t="s">
        <v>1076</v>
      </c>
      <c r="G107" t="s">
        <v>1077</v>
      </c>
      <c r="H107" t="s">
        <v>531</v>
      </c>
      <c r="I107" t="s">
        <v>161</v>
      </c>
      <c r="J107" t="s">
        <v>162</v>
      </c>
      <c r="K107" t="s">
        <v>163</v>
      </c>
      <c r="L107" t="s">
        <v>528</v>
      </c>
      <c r="M107" t="s">
        <v>273</v>
      </c>
      <c r="N107" t="s">
        <v>165</v>
      </c>
      <c r="O107" t="s">
        <v>166</v>
      </c>
      <c r="P107" t="s">
        <v>163</v>
      </c>
      <c r="Q107" t="s">
        <v>158</v>
      </c>
      <c r="R107" t="s">
        <v>1076</v>
      </c>
      <c r="S107" s="294" t="s">
        <v>1076</v>
      </c>
      <c r="T107" s="294" t="s">
        <v>1078</v>
      </c>
    </row>
    <row r="108" spans="1:20" x14ac:dyDescent="0.25">
      <c r="A108" t="s">
        <v>158</v>
      </c>
      <c r="B108" t="s">
        <v>75</v>
      </c>
      <c r="C108" t="s">
        <v>1081</v>
      </c>
      <c r="D108" t="s">
        <v>530</v>
      </c>
      <c r="E108" t="s">
        <v>1136</v>
      </c>
      <c r="F108" t="s">
        <v>1076</v>
      </c>
      <c r="G108" t="s">
        <v>1077</v>
      </c>
      <c r="H108" t="s">
        <v>531</v>
      </c>
      <c r="I108" t="s">
        <v>161</v>
      </c>
      <c r="J108" t="s">
        <v>360</v>
      </c>
      <c r="K108" t="s">
        <v>163</v>
      </c>
      <c r="L108" t="s">
        <v>1079</v>
      </c>
      <c r="M108" t="s">
        <v>1080</v>
      </c>
      <c r="N108" t="s">
        <v>255</v>
      </c>
      <c r="O108" t="s">
        <v>256</v>
      </c>
      <c r="P108" t="s">
        <v>163</v>
      </c>
      <c r="Q108" t="s">
        <v>158</v>
      </c>
      <c r="R108" t="s">
        <v>1076</v>
      </c>
      <c r="S108" s="294" t="s">
        <v>1076</v>
      </c>
      <c r="T108" s="294" t="s">
        <v>1078</v>
      </c>
    </row>
    <row r="109" spans="1:20" x14ac:dyDescent="0.25">
      <c r="A109" t="s">
        <v>158</v>
      </c>
      <c r="B109" t="s">
        <v>75</v>
      </c>
      <c r="C109" t="s">
        <v>1085</v>
      </c>
      <c r="D109" t="s">
        <v>530</v>
      </c>
      <c r="E109" t="s">
        <v>1137</v>
      </c>
      <c r="F109" t="s">
        <v>1076</v>
      </c>
      <c r="G109" t="s">
        <v>1077</v>
      </c>
      <c r="H109" t="s">
        <v>531</v>
      </c>
      <c r="I109" t="s">
        <v>161</v>
      </c>
      <c r="J109" t="s">
        <v>360</v>
      </c>
      <c r="K109" t="s">
        <v>163</v>
      </c>
      <c r="L109" t="s">
        <v>1083</v>
      </c>
      <c r="M109" t="s">
        <v>1084</v>
      </c>
      <c r="N109" t="s">
        <v>255</v>
      </c>
      <c r="O109" t="s">
        <v>256</v>
      </c>
      <c r="P109" t="s">
        <v>163</v>
      </c>
      <c r="Q109" t="s">
        <v>158</v>
      </c>
      <c r="R109" t="s">
        <v>1076</v>
      </c>
      <c r="S109" s="294" t="s">
        <v>1076</v>
      </c>
      <c r="T109" s="294" t="s">
        <v>1078</v>
      </c>
    </row>
    <row r="110" spans="1:20" x14ac:dyDescent="0.25">
      <c r="A110" t="s">
        <v>158</v>
      </c>
      <c r="B110" t="s">
        <v>40</v>
      </c>
      <c r="C110" t="s">
        <v>41</v>
      </c>
      <c r="D110" t="s">
        <v>560</v>
      </c>
      <c r="E110" t="s">
        <v>563</v>
      </c>
      <c r="F110" t="s">
        <v>1076</v>
      </c>
      <c r="G110" t="s">
        <v>1077</v>
      </c>
      <c r="H110" t="s">
        <v>42</v>
      </c>
      <c r="I110" t="s">
        <v>161</v>
      </c>
      <c r="J110" t="s">
        <v>561</v>
      </c>
      <c r="K110" t="s">
        <v>163</v>
      </c>
      <c r="L110" t="s">
        <v>562</v>
      </c>
      <c r="M110" t="s">
        <v>44</v>
      </c>
      <c r="N110" t="s">
        <v>550</v>
      </c>
      <c r="O110" t="s">
        <v>551</v>
      </c>
      <c r="P110" t="s">
        <v>163</v>
      </c>
      <c r="Q110" t="s">
        <v>158</v>
      </c>
      <c r="R110" t="s">
        <v>1076</v>
      </c>
      <c r="S110" s="294" t="s">
        <v>1076</v>
      </c>
      <c r="T110" s="294" t="s">
        <v>1078</v>
      </c>
    </row>
    <row r="111" spans="1:20" x14ac:dyDescent="0.25">
      <c r="A111" t="s">
        <v>158</v>
      </c>
      <c r="B111" t="s">
        <v>564</v>
      </c>
      <c r="C111" t="s">
        <v>565</v>
      </c>
      <c r="D111" t="s">
        <v>566</v>
      </c>
      <c r="E111" t="s">
        <v>573</v>
      </c>
      <c r="F111" t="s">
        <v>1076</v>
      </c>
      <c r="G111" t="s">
        <v>1077</v>
      </c>
      <c r="H111" t="s">
        <v>567</v>
      </c>
      <c r="I111" t="s">
        <v>161</v>
      </c>
      <c r="J111" t="s">
        <v>568</v>
      </c>
      <c r="K111" t="s">
        <v>163</v>
      </c>
      <c r="L111" t="s">
        <v>569</v>
      </c>
      <c r="M111" t="s">
        <v>570</v>
      </c>
      <c r="N111" t="s">
        <v>571</v>
      </c>
      <c r="O111" t="s">
        <v>572</v>
      </c>
      <c r="P111" t="s">
        <v>163</v>
      </c>
      <c r="Q111" t="s">
        <v>158</v>
      </c>
      <c r="R111" t="s">
        <v>1076</v>
      </c>
      <c r="S111" s="294" t="s">
        <v>1076</v>
      </c>
      <c r="T111" s="294" t="s">
        <v>1078</v>
      </c>
    </row>
    <row r="112" spans="1:20" x14ac:dyDescent="0.25">
      <c r="A112" t="s">
        <v>158</v>
      </c>
      <c r="B112" t="s">
        <v>564</v>
      </c>
      <c r="C112" t="s">
        <v>574</v>
      </c>
      <c r="D112" t="s">
        <v>566</v>
      </c>
      <c r="E112" t="s">
        <v>577</v>
      </c>
      <c r="F112" t="s">
        <v>1076</v>
      </c>
      <c r="G112" t="s">
        <v>1077</v>
      </c>
      <c r="H112" t="s">
        <v>567</v>
      </c>
      <c r="I112" t="s">
        <v>161</v>
      </c>
      <c r="J112" t="s">
        <v>568</v>
      </c>
      <c r="K112" t="s">
        <v>163</v>
      </c>
      <c r="L112" t="s">
        <v>575</v>
      </c>
      <c r="M112" t="s">
        <v>576</v>
      </c>
      <c r="N112" t="s">
        <v>571</v>
      </c>
      <c r="O112" t="s">
        <v>572</v>
      </c>
      <c r="P112" t="s">
        <v>163</v>
      </c>
      <c r="Q112" t="s">
        <v>158</v>
      </c>
      <c r="R112" t="s">
        <v>1076</v>
      </c>
      <c r="S112" s="294" t="s">
        <v>1076</v>
      </c>
      <c r="T112" s="294" t="s">
        <v>1078</v>
      </c>
    </row>
    <row r="113" spans="1:20" x14ac:dyDescent="0.25">
      <c r="A113" t="s">
        <v>158</v>
      </c>
      <c r="B113" t="s">
        <v>52</v>
      </c>
      <c r="C113" t="s">
        <v>53</v>
      </c>
      <c r="D113" t="s">
        <v>232</v>
      </c>
      <c r="E113" t="s">
        <v>583</v>
      </c>
      <c r="F113" t="s">
        <v>1076</v>
      </c>
      <c r="G113" t="s">
        <v>1077</v>
      </c>
      <c r="H113" t="s">
        <v>54</v>
      </c>
      <c r="I113" t="s">
        <v>161</v>
      </c>
      <c r="J113" t="s">
        <v>568</v>
      </c>
      <c r="K113" t="s">
        <v>163</v>
      </c>
      <c r="L113" t="s">
        <v>582</v>
      </c>
      <c r="M113" t="s">
        <v>56</v>
      </c>
      <c r="N113" t="s">
        <v>1144</v>
      </c>
      <c r="O113" t="s">
        <v>1145</v>
      </c>
      <c r="P113" t="s">
        <v>163</v>
      </c>
      <c r="Q113" t="s">
        <v>158</v>
      </c>
      <c r="R113" t="s">
        <v>1076</v>
      </c>
      <c r="S113" s="294" t="s">
        <v>1076</v>
      </c>
      <c r="T113" s="294" t="s">
        <v>1078</v>
      </c>
    </row>
    <row r="114" spans="1:20" x14ac:dyDescent="0.25">
      <c r="A114" t="s">
        <v>158</v>
      </c>
      <c r="B114" t="s">
        <v>52</v>
      </c>
      <c r="C114" t="s">
        <v>584</v>
      </c>
      <c r="D114" t="s">
        <v>232</v>
      </c>
      <c r="E114" t="s">
        <v>587</v>
      </c>
      <c r="F114" t="s">
        <v>1076</v>
      </c>
      <c r="G114" t="s">
        <v>1077</v>
      </c>
      <c r="H114" t="s">
        <v>54</v>
      </c>
      <c r="I114" t="s">
        <v>161</v>
      </c>
      <c r="J114" t="s">
        <v>568</v>
      </c>
      <c r="K114" t="s">
        <v>163</v>
      </c>
      <c r="L114" t="s">
        <v>585</v>
      </c>
      <c r="M114" t="s">
        <v>586</v>
      </c>
      <c r="N114" t="s">
        <v>1144</v>
      </c>
      <c r="O114" t="s">
        <v>1145</v>
      </c>
      <c r="P114" t="s">
        <v>163</v>
      </c>
      <c r="Q114" t="s">
        <v>158</v>
      </c>
      <c r="R114" t="s">
        <v>1076</v>
      </c>
      <c r="S114" s="294" t="s">
        <v>1076</v>
      </c>
      <c r="T114" s="294" t="s">
        <v>1078</v>
      </c>
    </row>
    <row r="115" spans="1:20" x14ac:dyDescent="0.25">
      <c r="A115" t="s">
        <v>158</v>
      </c>
      <c r="B115" t="s">
        <v>75</v>
      </c>
      <c r="C115" t="s">
        <v>527</v>
      </c>
      <c r="D115" t="s">
        <v>272</v>
      </c>
      <c r="E115" t="s">
        <v>590</v>
      </c>
      <c r="F115" t="s">
        <v>1076</v>
      </c>
      <c r="G115" t="s">
        <v>1077</v>
      </c>
      <c r="H115" t="s">
        <v>273</v>
      </c>
      <c r="I115" t="s">
        <v>161</v>
      </c>
      <c r="J115" t="s">
        <v>162</v>
      </c>
      <c r="K115" t="s">
        <v>163</v>
      </c>
      <c r="L115" t="s">
        <v>528</v>
      </c>
      <c r="M115" t="s">
        <v>273</v>
      </c>
      <c r="N115" t="s">
        <v>165</v>
      </c>
      <c r="O115" t="s">
        <v>166</v>
      </c>
      <c r="P115" t="s">
        <v>163</v>
      </c>
      <c r="Q115" t="s">
        <v>158</v>
      </c>
      <c r="R115" t="s">
        <v>1076</v>
      </c>
      <c r="S115" s="294" t="s">
        <v>1076</v>
      </c>
      <c r="T115" s="294" t="s">
        <v>1078</v>
      </c>
    </row>
    <row r="116" spans="1:20" x14ac:dyDescent="0.25">
      <c r="A116" t="s">
        <v>158</v>
      </c>
      <c r="B116" t="s">
        <v>75</v>
      </c>
      <c r="C116" t="s">
        <v>271</v>
      </c>
      <c r="D116" t="s">
        <v>272</v>
      </c>
      <c r="E116" t="s">
        <v>276</v>
      </c>
      <c r="F116" t="s">
        <v>1076</v>
      </c>
      <c r="G116" t="s">
        <v>1077</v>
      </c>
      <c r="H116" t="s">
        <v>273</v>
      </c>
      <c r="I116" t="s">
        <v>161</v>
      </c>
      <c r="J116" t="s">
        <v>162</v>
      </c>
      <c r="K116" t="s">
        <v>163</v>
      </c>
      <c r="L116" t="s">
        <v>274</v>
      </c>
      <c r="M116" t="s">
        <v>275</v>
      </c>
      <c r="N116" t="s">
        <v>165</v>
      </c>
      <c r="O116" t="s">
        <v>166</v>
      </c>
      <c r="P116" t="s">
        <v>163</v>
      </c>
      <c r="Q116" t="s">
        <v>158</v>
      </c>
      <c r="R116" t="s">
        <v>1076</v>
      </c>
      <c r="S116" s="294" t="s">
        <v>1076</v>
      </c>
      <c r="T116" s="294" t="s">
        <v>1078</v>
      </c>
    </row>
    <row r="117" spans="1:20" x14ac:dyDescent="0.25">
      <c r="A117" t="s">
        <v>158</v>
      </c>
      <c r="B117" t="s">
        <v>75</v>
      </c>
      <c r="C117" t="s">
        <v>174</v>
      </c>
      <c r="D117" t="s">
        <v>272</v>
      </c>
      <c r="E117" t="s">
        <v>277</v>
      </c>
      <c r="F117" t="s">
        <v>1076</v>
      </c>
      <c r="G117" t="s">
        <v>1077</v>
      </c>
      <c r="H117" t="s">
        <v>273</v>
      </c>
      <c r="I117" t="s">
        <v>161</v>
      </c>
      <c r="J117" t="s">
        <v>162</v>
      </c>
      <c r="K117" t="s">
        <v>163</v>
      </c>
      <c r="L117" t="s">
        <v>175</v>
      </c>
      <c r="M117" t="s">
        <v>176</v>
      </c>
      <c r="N117" t="s">
        <v>165</v>
      </c>
      <c r="O117" t="s">
        <v>166</v>
      </c>
      <c r="P117" t="s">
        <v>163</v>
      </c>
      <c r="Q117" t="s">
        <v>158</v>
      </c>
      <c r="R117" t="s">
        <v>1076</v>
      </c>
      <c r="S117" s="294" t="s">
        <v>1076</v>
      </c>
      <c r="T117" s="294" t="s">
        <v>1078</v>
      </c>
    </row>
    <row r="118" spans="1:20" x14ac:dyDescent="0.25">
      <c r="A118" t="s">
        <v>158</v>
      </c>
      <c r="B118" t="s">
        <v>75</v>
      </c>
      <c r="C118" t="s">
        <v>1081</v>
      </c>
      <c r="D118" t="s">
        <v>272</v>
      </c>
      <c r="E118" t="s">
        <v>1146</v>
      </c>
      <c r="F118" t="s">
        <v>1076</v>
      </c>
      <c r="G118" t="s">
        <v>1077</v>
      </c>
      <c r="H118" t="s">
        <v>273</v>
      </c>
      <c r="I118" t="s">
        <v>161</v>
      </c>
      <c r="J118" t="s">
        <v>162</v>
      </c>
      <c r="K118" t="s">
        <v>163</v>
      </c>
      <c r="L118" t="s">
        <v>1079</v>
      </c>
      <c r="M118" t="s">
        <v>1080</v>
      </c>
      <c r="N118" t="s">
        <v>255</v>
      </c>
      <c r="O118" t="s">
        <v>256</v>
      </c>
      <c r="P118" t="s">
        <v>163</v>
      </c>
      <c r="Q118" t="s">
        <v>158</v>
      </c>
      <c r="R118" t="s">
        <v>1076</v>
      </c>
      <c r="S118" s="294" t="s">
        <v>1076</v>
      </c>
      <c r="T118" s="294" t="s">
        <v>1078</v>
      </c>
    </row>
    <row r="119" spans="1:20" x14ac:dyDescent="0.25">
      <c r="A119" t="s">
        <v>158</v>
      </c>
      <c r="B119" t="s">
        <v>75</v>
      </c>
      <c r="C119" t="s">
        <v>1085</v>
      </c>
      <c r="D119" t="s">
        <v>272</v>
      </c>
      <c r="E119" t="s">
        <v>1147</v>
      </c>
      <c r="F119" t="s">
        <v>1076</v>
      </c>
      <c r="G119" t="s">
        <v>1077</v>
      </c>
      <c r="H119" t="s">
        <v>273</v>
      </c>
      <c r="I119" t="s">
        <v>161</v>
      </c>
      <c r="J119" t="s">
        <v>162</v>
      </c>
      <c r="K119" t="s">
        <v>163</v>
      </c>
      <c r="L119" t="s">
        <v>1083</v>
      </c>
      <c r="M119" t="s">
        <v>1084</v>
      </c>
      <c r="N119" t="s">
        <v>255</v>
      </c>
      <c r="O119" t="s">
        <v>256</v>
      </c>
      <c r="P119" t="s">
        <v>163</v>
      </c>
      <c r="Q119" t="s">
        <v>158</v>
      </c>
      <c r="R119" t="s">
        <v>1076</v>
      </c>
      <c r="S119" s="294" t="s">
        <v>1076</v>
      </c>
      <c r="T119" s="294" t="s">
        <v>1078</v>
      </c>
    </row>
    <row r="120" spans="1:20" x14ac:dyDescent="0.25">
      <c r="A120" t="s">
        <v>158</v>
      </c>
      <c r="B120" t="s">
        <v>46</v>
      </c>
      <c r="C120" t="s">
        <v>426</v>
      </c>
      <c r="D120" t="s">
        <v>427</v>
      </c>
      <c r="E120" t="s">
        <v>430</v>
      </c>
      <c r="F120" t="s">
        <v>1076</v>
      </c>
      <c r="G120" t="s">
        <v>1077</v>
      </c>
      <c r="H120" t="s">
        <v>48</v>
      </c>
      <c r="I120" t="s">
        <v>161</v>
      </c>
      <c r="J120" t="s">
        <v>162</v>
      </c>
      <c r="K120" t="s">
        <v>163</v>
      </c>
      <c r="L120" t="s">
        <v>428</v>
      </c>
      <c r="M120" t="s">
        <v>429</v>
      </c>
      <c r="N120" t="s">
        <v>208</v>
      </c>
      <c r="O120" t="s">
        <v>209</v>
      </c>
      <c r="P120" t="s">
        <v>163</v>
      </c>
      <c r="Q120" t="s">
        <v>158</v>
      </c>
      <c r="R120" t="s">
        <v>1076</v>
      </c>
      <c r="S120" s="294" t="s">
        <v>1076</v>
      </c>
      <c r="T120" s="294" t="s">
        <v>1078</v>
      </c>
    </row>
    <row r="121" spans="1:20" x14ac:dyDescent="0.25">
      <c r="A121" t="s">
        <v>158</v>
      </c>
      <c r="B121" t="s">
        <v>46</v>
      </c>
      <c r="C121" t="s">
        <v>290</v>
      </c>
      <c r="D121" t="s">
        <v>427</v>
      </c>
      <c r="E121" t="s">
        <v>433</v>
      </c>
      <c r="F121" t="s">
        <v>1076</v>
      </c>
      <c r="G121" t="s">
        <v>1077</v>
      </c>
      <c r="H121" t="s">
        <v>48</v>
      </c>
      <c r="I121" t="s">
        <v>161</v>
      </c>
      <c r="J121" t="s">
        <v>162</v>
      </c>
      <c r="K121" t="s">
        <v>163</v>
      </c>
      <c r="L121" t="s">
        <v>293</v>
      </c>
      <c r="M121" t="s">
        <v>294</v>
      </c>
      <c r="N121" t="s">
        <v>208</v>
      </c>
      <c r="O121" t="s">
        <v>209</v>
      </c>
      <c r="P121" t="s">
        <v>163</v>
      </c>
      <c r="Q121" t="s">
        <v>158</v>
      </c>
      <c r="R121" t="s">
        <v>1076</v>
      </c>
      <c r="S121" s="294" t="s">
        <v>1076</v>
      </c>
      <c r="T121" s="294" t="s">
        <v>1078</v>
      </c>
    </row>
    <row r="122" spans="1:20" x14ac:dyDescent="0.25">
      <c r="A122" t="s">
        <v>158</v>
      </c>
      <c r="B122" t="s">
        <v>46</v>
      </c>
      <c r="C122" t="s">
        <v>434</v>
      </c>
      <c r="D122" t="s">
        <v>427</v>
      </c>
      <c r="E122" t="s">
        <v>437</v>
      </c>
      <c r="F122" t="s">
        <v>1076</v>
      </c>
      <c r="G122" t="s">
        <v>1077</v>
      </c>
      <c r="H122" t="s">
        <v>48</v>
      </c>
      <c r="I122" t="s">
        <v>161</v>
      </c>
      <c r="J122" t="s">
        <v>162</v>
      </c>
      <c r="K122" t="s">
        <v>163</v>
      </c>
      <c r="L122" t="s">
        <v>435</v>
      </c>
      <c r="M122" t="s">
        <v>436</v>
      </c>
      <c r="N122" t="s">
        <v>208</v>
      </c>
      <c r="O122" t="s">
        <v>209</v>
      </c>
      <c r="P122" t="s">
        <v>163</v>
      </c>
      <c r="Q122" t="s">
        <v>158</v>
      </c>
      <c r="R122" t="s">
        <v>1076</v>
      </c>
      <c r="S122" s="294" t="s">
        <v>1076</v>
      </c>
      <c r="T122" s="294" t="s">
        <v>1078</v>
      </c>
    </row>
    <row r="123" spans="1:20" x14ac:dyDescent="0.25">
      <c r="A123" t="s">
        <v>158</v>
      </c>
      <c r="B123" t="s">
        <v>40</v>
      </c>
      <c r="C123" t="s">
        <v>595</v>
      </c>
      <c r="D123" t="s">
        <v>596</v>
      </c>
      <c r="E123" t="s">
        <v>600</v>
      </c>
      <c r="F123" t="s">
        <v>1076</v>
      </c>
      <c r="G123" t="s">
        <v>1077</v>
      </c>
      <c r="H123" t="s">
        <v>597</v>
      </c>
      <c r="I123" t="s">
        <v>161</v>
      </c>
      <c r="J123" t="s">
        <v>371</v>
      </c>
      <c r="K123" t="s">
        <v>163</v>
      </c>
      <c r="L123" t="s">
        <v>598</v>
      </c>
      <c r="M123" t="s">
        <v>599</v>
      </c>
      <c r="N123" t="s">
        <v>550</v>
      </c>
      <c r="O123" t="s">
        <v>551</v>
      </c>
      <c r="P123" t="s">
        <v>163</v>
      </c>
      <c r="Q123" t="s">
        <v>158</v>
      </c>
      <c r="R123" t="s">
        <v>1076</v>
      </c>
      <c r="S123" s="294" t="s">
        <v>1076</v>
      </c>
      <c r="T123" s="294" t="s">
        <v>1078</v>
      </c>
    </row>
    <row r="124" spans="1:20" x14ac:dyDescent="0.25">
      <c r="A124" t="s">
        <v>158</v>
      </c>
      <c r="B124" t="s">
        <v>40</v>
      </c>
      <c r="C124" t="s">
        <v>595</v>
      </c>
      <c r="D124" t="s">
        <v>1148</v>
      </c>
      <c r="E124" t="s">
        <v>1149</v>
      </c>
      <c r="F124" t="s">
        <v>1076</v>
      </c>
      <c r="G124" t="s">
        <v>1077</v>
      </c>
      <c r="H124" t="s">
        <v>1049</v>
      </c>
      <c r="I124" t="s">
        <v>161</v>
      </c>
      <c r="J124" t="s">
        <v>371</v>
      </c>
      <c r="K124" t="s">
        <v>163</v>
      </c>
      <c r="L124" t="s">
        <v>598</v>
      </c>
      <c r="M124" t="s">
        <v>599</v>
      </c>
      <c r="N124" t="s">
        <v>550</v>
      </c>
      <c r="O124" t="s">
        <v>551</v>
      </c>
      <c r="P124" t="s">
        <v>163</v>
      </c>
      <c r="Q124" t="s">
        <v>158</v>
      </c>
      <c r="R124" t="s">
        <v>1076</v>
      </c>
      <c r="S124" s="294" t="s">
        <v>1076</v>
      </c>
      <c r="T124" s="294" t="s">
        <v>1078</v>
      </c>
    </row>
    <row r="125" spans="1:20" x14ac:dyDescent="0.25">
      <c r="A125" t="s">
        <v>158</v>
      </c>
      <c r="B125" t="s">
        <v>368</v>
      </c>
      <c r="C125" t="s">
        <v>369</v>
      </c>
      <c r="D125" t="s">
        <v>1150</v>
      </c>
      <c r="E125" t="s">
        <v>1151</v>
      </c>
      <c r="F125" t="s">
        <v>1076</v>
      </c>
      <c r="G125" t="s">
        <v>1077</v>
      </c>
      <c r="H125" t="s">
        <v>1046</v>
      </c>
      <c r="I125" t="s">
        <v>161</v>
      </c>
      <c r="J125" t="s">
        <v>371</v>
      </c>
      <c r="K125" t="s">
        <v>163</v>
      </c>
      <c r="L125" t="s">
        <v>372</v>
      </c>
      <c r="M125" t="s">
        <v>373</v>
      </c>
      <c r="N125" t="s">
        <v>374</v>
      </c>
      <c r="O125" t="s">
        <v>375</v>
      </c>
      <c r="P125" t="s">
        <v>163</v>
      </c>
      <c r="Q125" t="s">
        <v>158</v>
      </c>
      <c r="R125" t="s">
        <v>1076</v>
      </c>
      <c r="S125" s="294" t="s">
        <v>1076</v>
      </c>
      <c r="T125" s="294" t="s">
        <v>1078</v>
      </c>
    </row>
    <row r="126" spans="1:20" x14ac:dyDescent="0.25">
      <c r="A126" t="s">
        <v>158</v>
      </c>
      <c r="B126" t="s">
        <v>368</v>
      </c>
      <c r="C126" t="s">
        <v>603</v>
      </c>
      <c r="D126" t="s">
        <v>370</v>
      </c>
      <c r="E126" t="s">
        <v>607</v>
      </c>
      <c r="F126" t="s">
        <v>1076</v>
      </c>
      <c r="G126" t="s">
        <v>1077</v>
      </c>
      <c r="H126" t="s">
        <v>368</v>
      </c>
      <c r="I126" t="s">
        <v>161</v>
      </c>
      <c r="J126" t="s">
        <v>604</v>
      </c>
      <c r="K126" t="s">
        <v>163</v>
      </c>
      <c r="L126" t="s">
        <v>605</v>
      </c>
      <c r="M126" t="s">
        <v>606</v>
      </c>
      <c r="N126" t="s">
        <v>374</v>
      </c>
      <c r="O126" t="s">
        <v>375</v>
      </c>
      <c r="P126" t="s">
        <v>163</v>
      </c>
      <c r="Q126" t="s">
        <v>158</v>
      </c>
      <c r="R126" t="s">
        <v>1076</v>
      </c>
      <c r="S126" s="294" t="s">
        <v>1076</v>
      </c>
      <c r="T126" s="294" t="s">
        <v>1078</v>
      </c>
    </row>
    <row r="127" spans="1:20" x14ac:dyDescent="0.25">
      <c r="A127" t="s">
        <v>158</v>
      </c>
      <c r="B127" t="s">
        <v>368</v>
      </c>
      <c r="C127" t="s">
        <v>608</v>
      </c>
      <c r="D127" t="s">
        <v>370</v>
      </c>
      <c r="E127" t="s">
        <v>609</v>
      </c>
      <c r="F127" t="s">
        <v>1076</v>
      </c>
      <c r="G127" t="s">
        <v>1077</v>
      </c>
      <c r="H127" t="s">
        <v>368</v>
      </c>
      <c r="I127" t="s">
        <v>161</v>
      </c>
      <c r="J127" t="s">
        <v>371</v>
      </c>
      <c r="K127" t="s">
        <v>163</v>
      </c>
      <c r="L127" t="s">
        <v>534</v>
      </c>
      <c r="M127" t="s">
        <v>535</v>
      </c>
      <c r="N127" t="s">
        <v>374</v>
      </c>
      <c r="O127" t="s">
        <v>375</v>
      </c>
      <c r="P127" t="s">
        <v>163</v>
      </c>
      <c r="Q127" t="s">
        <v>158</v>
      </c>
      <c r="R127" t="s">
        <v>1076</v>
      </c>
      <c r="S127" s="294" t="s">
        <v>1076</v>
      </c>
      <c r="T127" s="294" t="s">
        <v>1078</v>
      </c>
    </row>
    <row r="128" spans="1:20" x14ac:dyDescent="0.25">
      <c r="A128" t="s">
        <v>158</v>
      </c>
      <c r="B128" t="s">
        <v>178</v>
      </c>
      <c r="C128" t="s">
        <v>610</v>
      </c>
      <c r="D128" t="s">
        <v>611</v>
      </c>
      <c r="E128" t="s">
        <v>615</v>
      </c>
      <c r="F128" t="s">
        <v>1076</v>
      </c>
      <c r="G128" t="s">
        <v>1077</v>
      </c>
      <c r="H128" t="s">
        <v>612</v>
      </c>
      <c r="I128" t="s">
        <v>161</v>
      </c>
      <c r="J128" t="s">
        <v>371</v>
      </c>
      <c r="K128" t="s">
        <v>163</v>
      </c>
      <c r="L128" t="s">
        <v>613</v>
      </c>
      <c r="M128" t="s">
        <v>614</v>
      </c>
      <c r="N128" t="s">
        <v>182</v>
      </c>
      <c r="O128" t="s">
        <v>183</v>
      </c>
      <c r="P128" t="s">
        <v>163</v>
      </c>
      <c r="Q128" t="s">
        <v>158</v>
      </c>
      <c r="R128" t="s">
        <v>1076</v>
      </c>
      <c r="S128" s="294" t="s">
        <v>1076</v>
      </c>
      <c r="T128" s="294" t="s">
        <v>1078</v>
      </c>
    </row>
    <row r="129" spans="1:20" x14ac:dyDescent="0.25">
      <c r="A129" t="s">
        <v>158</v>
      </c>
      <c r="B129" t="s">
        <v>40</v>
      </c>
      <c r="C129" t="s">
        <v>595</v>
      </c>
      <c r="D129" t="s">
        <v>1152</v>
      </c>
      <c r="E129" t="s">
        <v>1153</v>
      </c>
      <c r="F129" t="s">
        <v>1076</v>
      </c>
      <c r="G129" t="s">
        <v>1077</v>
      </c>
      <c r="H129" t="s">
        <v>1050</v>
      </c>
      <c r="I129" t="s">
        <v>161</v>
      </c>
      <c r="J129" t="s">
        <v>371</v>
      </c>
      <c r="K129" t="s">
        <v>163</v>
      </c>
      <c r="L129" t="s">
        <v>598</v>
      </c>
      <c r="M129" t="s">
        <v>599</v>
      </c>
      <c r="N129" t="s">
        <v>550</v>
      </c>
      <c r="O129" t="s">
        <v>551</v>
      </c>
      <c r="P129" t="s">
        <v>163</v>
      </c>
      <c r="Q129" t="s">
        <v>158</v>
      </c>
      <c r="R129" t="s">
        <v>1076</v>
      </c>
      <c r="S129" s="294" t="s">
        <v>1076</v>
      </c>
      <c r="T129" s="294" t="s">
        <v>1078</v>
      </c>
    </row>
    <row r="130" spans="1:20" x14ac:dyDescent="0.25">
      <c r="A130" t="s">
        <v>158</v>
      </c>
      <c r="B130" t="s">
        <v>351</v>
      </c>
      <c r="C130" t="s">
        <v>1160</v>
      </c>
      <c r="D130" t="s">
        <v>439</v>
      </c>
      <c r="E130" t="s">
        <v>1161</v>
      </c>
      <c r="F130" t="s">
        <v>1076</v>
      </c>
      <c r="G130" t="s">
        <v>1077</v>
      </c>
      <c r="H130" t="s">
        <v>440</v>
      </c>
      <c r="I130" t="s">
        <v>161</v>
      </c>
      <c r="J130" t="s">
        <v>360</v>
      </c>
      <c r="K130" t="s">
        <v>163</v>
      </c>
      <c r="L130" t="s">
        <v>1162</v>
      </c>
      <c r="M130" t="s">
        <v>1163</v>
      </c>
      <c r="N130" t="s">
        <v>389</v>
      </c>
      <c r="O130" t="s">
        <v>390</v>
      </c>
      <c r="P130" t="s">
        <v>163</v>
      </c>
      <c r="Q130" t="s">
        <v>158</v>
      </c>
      <c r="R130" t="s">
        <v>1076</v>
      </c>
      <c r="S130" s="294" t="s">
        <v>1076</v>
      </c>
      <c r="T130" s="294" t="s">
        <v>1078</v>
      </c>
    </row>
    <row r="131" spans="1:20" x14ac:dyDescent="0.25">
      <c r="A131" t="s">
        <v>158</v>
      </c>
      <c r="B131" t="s">
        <v>40</v>
      </c>
      <c r="C131" t="s">
        <v>595</v>
      </c>
      <c r="D131" t="s">
        <v>616</v>
      </c>
      <c r="E131" t="s">
        <v>618</v>
      </c>
      <c r="F131" t="s">
        <v>1076</v>
      </c>
      <c r="G131" t="s">
        <v>1077</v>
      </c>
      <c r="H131" t="s">
        <v>617</v>
      </c>
      <c r="I131" t="s">
        <v>161</v>
      </c>
      <c r="J131" t="s">
        <v>568</v>
      </c>
      <c r="K131" t="s">
        <v>163</v>
      </c>
      <c r="L131" t="s">
        <v>598</v>
      </c>
      <c r="M131" t="s">
        <v>599</v>
      </c>
      <c r="N131" t="s">
        <v>550</v>
      </c>
      <c r="O131" t="s">
        <v>551</v>
      </c>
      <c r="P131" t="s">
        <v>163</v>
      </c>
      <c r="Q131" t="s">
        <v>158</v>
      </c>
      <c r="R131" t="s">
        <v>1076</v>
      </c>
      <c r="S131" s="294" t="s">
        <v>1076</v>
      </c>
      <c r="T131" s="294" t="s">
        <v>1078</v>
      </c>
    </row>
    <row r="132" spans="1:20" x14ac:dyDescent="0.25">
      <c r="A132" t="s">
        <v>158</v>
      </c>
      <c r="B132" t="s">
        <v>40</v>
      </c>
      <c r="C132" t="s">
        <v>595</v>
      </c>
      <c r="D132" t="s">
        <v>621</v>
      </c>
      <c r="E132" t="s">
        <v>623</v>
      </c>
      <c r="F132" t="s">
        <v>1076</v>
      </c>
      <c r="G132" t="s">
        <v>1077</v>
      </c>
      <c r="H132" t="s">
        <v>622</v>
      </c>
      <c r="I132" t="s">
        <v>161</v>
      </c>
      <c r="J132" t="s">
        <v>371</v>
      </c>
      <c r="K132" t="s">
        <v>163</v>
      </c>
      <c r="L132" t="s">
        <v>598</v>
      </c>
      <c r="M132" t="s">
        <v>599</v>
      </c>
      <c r="N132" t="s">
        <v>550</v>
      </c>
      <c r="O132" t="s">
        <v>551</v>
      </c>
      <c r="P132" t="s">
        <v>163</v>
      </c>
      <c r="Q132" t="s">
        <v>158</v>
      </c>
      <c r="R132" t="s">
        <v>1076</v>
      </c>
      <c r="S132" s="294" t="s">
        <v>1076</v>
      </c>
      <c r="T132" s="294" t="s">
        <v>1078</v>
      </c>
    </row>
    <row r="133" spans="1:20" x14ac:dyDescent="0.25">
      <c r="A133" t="s">
        <v>158</v>
      </c>
      <c r="B133" t="s">
        <v>46</v>
      </c>
      <c r="C133" t="s">
        <v>211</v>
      </c>
      <c r="D133" t="s">
        <v>212</v>
      </c>
      <c r="E133" t="s">
        <v>214</v>
      </c>
      <c r="F133" t="s">
        <v>1076</v>
      </c>
      <c r="G133" t="s">
        <v>1077</v>
      </c>
      <c r="H133" t="s">
        <v>213</v>
      </c>
      <c r="I133" t="s">
        <v>187</v>
      </c>
      <c r="J133" t="s">
        <v>162</v>
      </c>
      <c r="K133" t="s">
        <v>189</v>
      </c>
      <c r="L133" t="s">
        <v>190</v>
      </c>
      <c r="M133" t="s">
        <v>191</v>
      </c>
      <c r="N133" t="s">
        <v>192</v>
      </c>
      <c r="O133" t="s">
        <v>193</v>
      </c>
      <c r="P133" t="s">
        <v>163</v>
      </c>
      <c r="Q133" t="s">
        <v>158</v>
      </c>
      <c r="R133" t="s">
        <v>1076</v>
      </c>
      <c r="S133" s="294" t="s">
        <v>1076</v>
      </c>
      <c r="T133" s="294" t="s">
        <v>1078</v>
      </c>
    </row>
    <row r="134" spans="1:20" x14ac:dyDescent="0.25">
      <c r="A134" t="s">
        <v>158</v>
      </c>
      <c r="B134" t="s">
        <v>75</v>
      </c>
      <c r="C134" t="s">
        <v>258</v>
      </c>
      <c r="D134" t="s">
        <v>234</v>
      </c>
      <c r="E134" t="s">
        <v>259</v>
      </c>
      <c r="F134" t="s">
        <v>1076</v>
      </c>
      <c r="G134" t="s">
        <v>1077</v>
      </c>
      <c r="H134" t="s">
        <v>235</v>
      </c>
      <c r="I134" t="s">
        <v>187</v>
      </c>
      <c r="J134" t="s">
        <v>162</v>
      </c>
      <c r="K134" t="s">
        <v>189</v>
      </c>
      <c r="L134" t="s">
        <v>190</v>
      </c>
      <c r="M134" t="s">
        <v>191</v>
      </c>
      <c r="N134" t="s">
        <v>192</v>
      </c>
      <c r="O134" t="s">
        <v>193</v>
      </c>
      <c r="P134" t="s">
        <v>163</v>
      </c>
      <c r="Q134" t="s">
        <v>158</v>
      </c>
      <c r="R134" t="s">
        <v>1076</v>
      </c>
      <c r="S134" s="294" t="s">
        <v>1076</v>
      </c>
      <c r="T134" s="294" t="s">
        <v>1078</v>
      </c>
    </row>
    <row r="135" spans="1:20" x14ac:dyDescent="0.25">
      <c r="A135" t="s">
        <v>158</v>
      </c>
      <c r="B135" t="s">
        <v>75</v>
      </c>
      <c r="C135" t="s">
        <v>260</v>
      </c>
      <c r="D135" t="s">
        <v>234</v>
      </c>
      <c r="E135" t="s">
        <v>261</v>
      </c>
      <c r="F135" t="s">
        <v>1076</v>
      </c>
      <c r="G135" t="s">
        <v>1077</v>
      </c>
      <c r="H135" t="s">
        <v>235</v>
      </c>
      <c r="I135" t="s">
        <v>187</v>
      </c>
      <c r="J135" t="s">
        <v>162</v>
      </c>
      <c r="K135" t="s">
        <v>189</v>
      </c>
      <c r="L135" t="s">
        <v>196</v>
      </c>
      <c r="M135" t="s">
        <v>197</v>
      </c>
      <c r="N135" t="s">
        <v>192</v>
      </c>
      <c r="O135" t="s">
        <v>193</v>
      </c>
      <c r="P135" t="s">
        <v>163</v>
      </c>
      <c r="Q135" t="s">
        <v>158</v>
      </c>
      <c r="R135" t="s">
        <v>1076</v>
      </c>
      <c r="S135" s="294" t="s">
        <v>1076</v>
      </c>
      <c r="T135" s="294" t="s">
        <v>1078</v>
      </c>
    </row>
    <row r="136" spans="1:20" x14ac:dyDescent="0.25">
      <c r="A136" t="s">
        <v>158</v>
      </c>
      <c r="B136" t="s">
        <v>75</v>
      </c>
      <c r="C136" t="s">
        <v>260</v>
      </c>
      <c r="D136" t="s">
        <v>234</v>
      </c>
      <c r="E136" t="s">
        <v>261</v>
      </c>
      <c r="F136" t="s">
        <v>1076</v>
      </c>
      <c r="G136" t="s">
        <v>1077</v>
      </c>
      <c r="H136" t="s">
        <v>235</v>
      </c>
      <c r="I136" t="s">
        <v>187</v>
      </c>
      <c r="J136" t="s">
        <v>188</v>
      </c>
      <c r="K136" t="s">
        <v>189</v>
      </c>
      <c r="L136" t="s">
        <v>196</v>
      </c>
      <c r="M136" t="s">
        <v>197</v>
      </c>
      <c r="N136" t="s">
        <v>192</v>
      </c>
      <c r="O136" t="s">
        <v>193</v>
      </c>
      <c r="P136" t="s">
        <v>163</v>
      </c>
      <c r="Q136" t="s">
        <v>158</v>
      </c>
      <c r="R136" t="s">
        <v>1076</v>
      </c>
      <c r="S136" s="294" t="s">
        <v>1076</v>
      </c>
      <c r="T136" s="294" t="s">
        <v>1078</v>
      </c>
    </row>
    <row r="137" spans="1:20" x14ac:dyDescent="0.25">
      <c r="A137" t="s">
        <v>158</v>
      </c>
      <c r="B137" t="s">
        <v>77</v>
      </c>
      <c r="C137" t="s">
        <v>299</v>
      </c>
      <c r="D137" t="s">
        <v>296</v>
      </c>
      <c r="E137" t="s">
        <v>300</v>
      </c>
      <c r="F137" t="s">
        <v>1076</v>
      </c>
      <c r="G137" t="s">
        <v>1077</v>
      </c>
      <c r="H137" t="s">
        <v>297</v>
      </c>
      <c r="I137" t="s">
        <v>187</v>
      </c>
      <c r="J137" t="s">
        <v>162</v>
      </c>
      <c r="K137" t="s">
        <v>189</v>
      </c>
      <c r="L137" t="s">
        <v>190</v>
      </c>
      <c r="M137" t="s">
        <v>191</v>
      </c>
      <c r="N137" t="s">
        <v>192</v>
      </c>
      <c r="O137" t="s">
        <v>193</v>
      </c>
      <c r="P137" t="s">
        <v>163</v>
      </c>
      <c r="Q137" t="s">
        <v>158</v>
      </c>
      <c r="R137" t="s">
        <v>1076</v>
      </c>
      <c r="S137" s="294" t="s">
        <v>1076</v>
      </c>
      <c r="T137" s="294" t="s">
        <v>1078</v>
      </c>
    </row>
    <row r="138" spans="1:20" x14ac:dyDescent="0.25">
      <c r="A138" t="s">
        <v>158</v>
      </c>
      <c r="B138" t="s">
        <v>278</v>
      </c>
      <c r="C138" t="s">
        <v>279</v>
      </c>
      <c r="D138" t="s">
        <v>280</v>
      </c>
      <c r="E138" t="s">
        <v>281</v>
      </c>
      <c r="F138" t="s">
        <v>1076</v>
      </c>
      <c r="G138" t="s">
        <v>1077</v>
      </c>
      <c r="H138" t="s">
        <v>278</v>
      </c>
      <c r="I138" t="s">
        <v>187</v>
      </c>
      <c r="J138" t="s">
        <v>502</v>
      </c>
      <c r="K138" t="s">
        <v>189</v>
      </c>
      <c r="L138" t="s">
        <v>190</v>
      </c>
      <c r="M138" t="s">
        <v>191</v>
      </c>
      <c r="N138" t="s">
        <v>192</v>
      </c>
      <c r="O138" t="s">
        <v>193</v>
      </c>
      <c r="P138" t="s">
        <v>163</v>
      </c>
      <c r="Q138" t="s">
        <v>158</v>
      </c>
      <c r="R138" t="s">
        <v>1076</v>
      </c>
      <c r="S138" s="294" t="s">
        <v>1076</v>
      </c>
      <c r="T138" s="294" t="s">
        <v>1078</v>
      </c>
    </row>
    <row r="139" spans="1:20" x14ac:dyDescent="0.25">
      <c r="A139" t="s">
        <v>158</v>
      </c>
      <c r="B139" t="s">
        <v>178</v>
      </c>
      <c r="C139" t="s">
        <v>347</v>
      </c>
      <c r="D139" t="s">
        <v>348</v>
      </c>
      <c r="E139" t="s">
        <v>350</v>
      </c>
      <c r="F139" t="s">
        <v>1076</v>
      </c>
      <c r="G139" t="s">
        <v>1077</v>
      </c>
      <c r="H139" t="s">
        <v>349</v>
      </c>
      <c r="I139" t="s">
        <v>187</v>
      </c>
      <c r="J139" t="s">
        <v>360</v>
      </c>
      <c r="K139" t="s">
        <v>189</v>
      </c>
      <c r="L139" t="s">
        <v>190</v>
      </c>
      <c r="M139" t="s">
        <v>191</v>
      </c>
      <c r="N139" t="s">
        <v>192</v>
      </c>
      <c r="O139" t="s">
        <v>193</v>
      </c>
      <c r="P139" t="s">
        <v>163</v>
      </c>
      <c r="Q139" t="s">
        <v>158</v>
      </c>
      <c r="R139" t="s">
        <v>1076</v>
      </c>
      <c r="S139" s="294" t="s">
        <v>1076</v>
      </c>
      <c r="T139" s="294" t="s">
        <v>1078</v>
      </c>
    </row>
    <row r="140" spans="1:20" x14ac:dyDescent="0.25">
      <c r="A140" t="s">
        <v>158</v>
      </c>
      <c r="B140" t="s">
        <v>351</v>
      </c>
      <c r="C140" t="s">
        <v>352</v>
      </c>
      <c r="D140" t="s">
        <v>353</v>
      </c>
      <c r="E140" t="s">
        <v>355</v>
      </c>
      <c r="F140" t="s">
        <v>1076</v>
      </c>
      <c r="G140" t="s">
        <v>1077</v>
      </c>
      <c r="H140" t="s">
        <v>354</v>
      </c>
      <c r="I140" t="s">
        <v>187</v>
      </c>
      <c r="J140" t="s">
        <v>360</v>
      </c>
      <c r="K140" t="s">
        <v>189</v>
      </c>
      <c r="L140" t="s">
        <v>190</v>
      </c>
      <c r="M140" t="s">
        <v>191</v>
      </c>
      <c r="N140" t="s">
        <v>192</v>
      </c>
      <c r="O140" t="s">
        <v>193</v>
      </c>
      <c r="P140" t="s">
        <v>163</v>
      </c>
      <c r="Q140" t="s">
        <v>158</v>
      </c>
      <c r="R140" t="s">
        <v>1076</v>
      </c>
      <c r="S140" s="294" t="s">
        <v>1076</v>
      </c>
      <c r="T140" s="294" t="s">
        <v>1078</v>
      </c>
    </row>
    <row r="141" spans="1:20" x14ac:dyDescent="0.25">
      <c r="A141" t="s">
        <v>158</v>
      </c>
      <c r="B141" t="s">
        <v>356</v>
      </c>
      <c r="C141" t="s">
        <v>366</v>
      </c>
      <c r="D141" t="s">
        <v>358</v>
      </c>
      <c r="E141" t="s">
        <v>367</v>
      </c>
      <c r="F141" t="s">
        <v>1076</v>
      </c>
      <c r="G141" t="s">
        <v>1077</v>
      </c>
      <c r="H141" t="s">
        <v>359</v>
      </c>
      <c r="I141" t="s">
        <v>187</v>
      </c>
      <c r="J141" t="s">
        <v>360</v>
      </c>
      <c r="K141" t="s">
        <v>189</v>
      </c>
      <c r="L141" t="s">
        <v>190</v>
      </c>
      <c r="M141" t="s">
        <v>191</v>
      </c>
      <c r="N141" t="s">
        <v>192</v>
      </c>
      <c r="O141" t="s">
        <v>193</v>
      </c>
      <c r="P141" t="s">
        <v>163</v>
      </c>
      <c r="Q141" t="s">
        <v>158</v>
      </c>
      <c r="R141" t="s">
        <v>1076</v>
      </c>
      <c r="S141" s="294" t="s">
        <v>1076</v>
      </c>
      <c r="T141" s="294" t="s">
        <v>1078</v>
      </c>
    </row>
    <row r="142" spans="1:20" x14ac:dyDescent="0.25">
      <c r="A142" t="s">
        <v>158</v>
      </c>
      <c r="B142" t="s">
        <v>75</v>
      </c>
      <c r="C142" t="s">
        <v>258</v>
      </c>
      <c r="D142" t="s">
        <v>378</v>
      </c>
      <c r="E142" t="s">
        <v>380</v>
      </c>
      <c r="F142" t="s">
        <v>1076</v>
      </c>
      <c r="G142" t="s">
        <v>1077</v>
      </c>
      <c r="H142" t="s">
        <v>379</v>
      </c>
      <c r="I142" t="s">
        <v>187</v>
      </c>
      <c r="J142" t="s">
        <v>360</v>
      </c>
      <c r="K142" t="s">
        <v>189</v>
      </c>
      <c r="L142" t="s">
        <v>190</v>
      </c>
      <c r="M142" t="s">
        <v>191</v>
      </c>
      <c r="N142" t="s">
        <v>192</v>
      </c>
      <c r="O142" t="s">
        <v>193</v>
      </c>
      <c r="P142" t="s">
        <v>163</v>
      </c>
      <c r="Q142" t="s">
        <v>158</v>
      </c>
      <c r="R142" t="s">
        <v>1076</v>
      </c>
      <c r="S142" s="294" t="s">
        <v>1076</v>
      </c>
      <c r="T142" s="294" t="s">
        <v>1078</v>
      </c>
    </row>
    <row r="143" spans="1:20" x14ac:dyDescent="0.25">
      <c r="A143" t="s">
        <v>158</v>
      </c>
      <c r="B143" t="s">
        <v>351</v>
      </c>
      <c r="C143" t="s">
        <v>352</v>
      </c>
      <c r="D143" t="s">
        <v>385</v>
      </c>
      <c r="E143" t="s">
        <v>392</v>
      </c>
      <c r="F143" t="s">
        <v>1076</v>
      </c>
      <c r="G143" t="s">
        <v>1077</v>
      </c>
      <c r="H143" t="s">
        <v>386</v>
      </c>
      <c r="I143" t="s">
        <v>187</v>
      </c>
      <c r="J143" t="s">
        <v>360</v>
      </c>
      <c r="K143" t="s">
        <v>189</v>
      </c>
      <c r="L143" t="s">
        <v>190</v>
      </c>
      <c r="M143" t="s">
        <v>191</v>
      </c>
      <c r="N143" t="s">
        <v>192</v>
      </c>
      <c r="O143" t="s">
        <v>193</v>
      </c>
      <c r="P143" t="s">
        <v>163</v>
      </c>
      <c r="Q143" t="s">
        <v>158</v>
      </c>
      <c r="R143" t="s">
        <v>1076</v>
      </c>
      <c r="S143" s="294" t="s">
        <v>1076</v>
      </c>
      <c r="T143" s="294" t="s">
        <v>1078</v>
      </c>
    </row>
    <row r="144" spans="1:20" x14ac:dyDescent="0.25">
      <c r="A144" t="s">
        <v>158</v>
      </c>
      <c r="B144" t="s">
        <v>356</v>
      </c>
      <c r="C144" t="s">
        <v>366</v>
      </c>
      <c r="D144" t="s">
        <v>402</v>
      </c>
      <c r="E144" t="s">
        <v>404</v>
      </c>
      <c r="F144" t="s">
        <v>1076</v>
      </c>
      <c r="G144" t="s">
        <v>1077</v>
      </c>
      <c r="H144" t="s">
        <v>403</v>
      </c>
      <c r="I144" t="s">
        <v>187</v>
      </c>
      <c r="J144" t="s">
        <v>360</v>
      </c>
      <c r="K144" t="s">
        <v>189</v>
      </c>
      <c r="L144" t="s">
        <v>190</v>
      </c>
      <c r="M144" t="s">
        <v>191</v>
      </c>
      <c r="N144" t="s">
        <v>192</v>
      </c>
      <c r="O144" t="s">
        <v>193</v>
      </c>
      <c r="P144" t="s">
        <v>163</v>
      </c>
      <c r="Q144" t="s">
        <v>158</v>
      </c>
      <c r="R144" t="s">
        <v>1076</v>
      </c>
      <c r="S144" s="294" t="s">
        <v>1076</v>
      </c>
      <c r="T144" s="294" t="s">
        <v>1078</v>
      </c>
    </row>
    <row r="145" spans="1:20" x14ac:dyDescent="0.25">
      <c r="A145" t="s">
        <v>158</v>
      </c>
      <c r="B145" t="s">
        <v>351</v>
      </c>
      <c r="C145" t="s">
        <v>352</v>
      </c>
      <c r="D145" t="s">
        <v>406</v>
      </c>
      <c r="E145" t="s">
        <v>411</v>
      </c>
      <c r="F145" t="s">
        <v>1076</v>
      </c>
      <c r="G145" t="s">
        <v>1077</v>
      </c>
      <c r="H145" t="s">
        <v>407</v>
      </c>
      <c r="I145" t="s">
        <v>187</v>
      </c>
      <c r="J145" t="s">
        <v>360</v>
      </c>
      <c r="K145" t="s">
        <v>189</v>
      </c>
      <c r="L145" t="s">
        <v>190</v>
      </c>
      <c r="M145" t="s">
        <v>191</v>
      </c>
      <c r="N145" t="s">
        <v>192</v>
      </c>
      <c r="O145" t="s">
        <v>193</v>
      </c>
      <c r="P145" t="s">
        <v>163</v>
      </c>
      <c r="Q145" t="s">
        <v>158</v>
      </c>
      <c r="R145" t="s">
        <v>1076</v>
      </c>
      <c r="S145" s="294" t="s">
        <v>1076</v>
      </c>
      <c r="T145" s="294" t="s">
        <v>1078</v>
      </c>
    </row>
    <row r="146" spans="1:20" x14ac:dyDescent="0.25">
      <c r="A146" t="s">
        <v>158</v>
      </c>
      <c r="B146" t="s">
        <v>351</v>
      </c>
      <c r="C146" t="s">
        <v>352</v>
      </c>
      <c r="D146" t="s">
        <v>406</v>
      </c>
      <c r="E146" t="s">
        <v>411</v>
      </c>
      <c r="F146" t="s">
        <v>1076</v>
      </c>
      <c r="G146" t="s">
        <v>1077</v>
      </c>
      <c r="H146" t="s">
        <v>407</v>
      </c>
      <c r="I146" t="s">
        <v>187</v>
      </c>
      <c r="J146" t="s">
        <v>188</v>
      </c>
      <c r="K146" t="s">
        <v>189</v>
      </c>
      <c r="L146" t="s">
        <v>190</v>
      </c>
      <c r="M146" t="s">
        <v>191</v>
      </c>
      <c r="N146" t="s">
        <v>192</v>
      </c>
      <c r="O146" t="s">
        <v>193</v>
      </c>
      <c r="P146" t="s">
        <v>163</v>
      </c>
      <c r="Q146" t="s">
        <v>158</v>
      </c>
      <c r="R146" t="s">
        <v>1076</v>
      </c>
      <c r="S146" s="294" t="s">
        <v>1076</v>
      </c>
      <c r="T146" s="294" t="s">
        <v>1078</v>
      </c>
    </row>
    <row r="147" spans="1:20" x14ac:dyDescent="0.25">
      <c r="A147" t="s">
        <v>158</v>
      </c>
      <c r="B147" t="s">
        <v>351</v>
      </c>
      <c r="C147" t="s">
        <v>352</v>
      </c>
      <c r="D147" t="s">
        <v>417</v>
      </c>
      <c r="E147" t="s">
        <v>419</v>
      </c>
      <c r="F147" t="s">
        <v>1076</v>
      </c>
      <c r="G147" t="s">
        <v>1077</v>
      </c>
      <c r="H147" t="s">
        <v>418</v>
      </c>
      <c r="I147" t="s">
        <v>187</v>
      </c>
      <c r="J147" t="s">
        <v>360</v>
      </c>
      <c r="K147" t="s">
        <v>189</v>
      </c>
      <c r="L147" t="s">
        <v>190</v>
      </c>
      <c r="M147" t="s">
        <v>191</v>
      </c>
      <c r="N147" t="s">
        <v>192</v>
      </c>
      <c r="O147" t="s">
        <v>193</v>
      </c>
      <c r="P147" t="s">
        <v>163</v>
      </c>
      <c r="Q147" t="s">
        <v>158</v>
      </c>
      <c r="R147" t="s">
        <v>1076</v>
      </c>
      <c r="S147" s="294" t="s">
        <v>1076</v>
      </c>
      <c r="T147" s="294" t="s">
        <v>1078</v>
      </c>
    </row>
    <row r="148" spans="1:20" x14ac:dyDescent="0.25">
      <c r="A148" t="s">
        <v>158</v>
      </c>
      <c r="B148" t="s">
        <v>40</v>
      </c>
      <c r="C148" t="s">
        <v>184</v>
      </c>
      <c r="D148" t="s">
        <v>381</v>
      </c>
      <c r="E148" t="s">
        <v>383</v>
      </c>
      <c r="F148" t="s">
        <v>1076</v>
      </c>
      <c r="G148" t="s">
        <v>1077</v>
      </c>
      <c r="H148" t="s">
        <v>382</v>
      </c>
      <c r="I148" t="s">
        <v>187</v>
      </c>
      <c r="J148" t="s">
        <v>371</v>
      </c>
      <c r="K148" t="s">
        <v>189</v>
      </c>
      <c r="L148" t="s">
        <v>190</v>
      </c>
      <c r="M148" t="s">
        <v>191</v>
      </c>
      <c r="N148" t="s">
        <v>192</v>
      </c>
      <c r="O148" t="s">
        <v>193</v>
      </c>
      <c r="P148" t="s">
        <v>163</v>
      </c>
      <c r="Q148" t="s">
        <v>158</v>
      </c>
      <c r="R148" t="s">
        <v>1076</v>
      </c>
      <c r="S148" s="294" t="s">
        <v>1076</v>
      </c>
      <c r="T148" s="294" t="s">
        <v>1078</v>
      </c>
    </row>
    <row r="149" spans="1:20" x14ac:dyDescent="0.25">
      <c r="A149" t="s">
        <v>158</v>
      </c>
      <c r="B149" t="s">
        <v>40</v>
      </c>
      <c r="C149" t="s">
        <v>184</v>
      </c>
      <c r="D149" t="s">
        <v>393</v>
      </c>
      <c r="E149" t="s">
        <v>395</v>
      </c>
      <c r="F149" t="s">
        <v>1076</v>
      </c>
      <c r="G149" t="s">
        <v>1077</v>
      </c>
      <c r="H149" t="s">
        <v>394</v>
      </c>
      <c r="I149" t="s">
        <v>187</v>
      </c>
      <c r="J149" t="s">
        <v>371</v>
      </c>
      <c r="K149" t="s">
        <v>189</v>
      </c>
      <c r="L149" t="s">
        <v>190</v>
      </c>
      <c r="M149" t="s">
        <v>191</v>
      </c>
      <c r="N149" t="s">
        <v>192</v>
      </c>
      <c r="O149" t="s">
        <v>193</v>
      </c>
      <c r="P149" t="s">
        <v>163</v>
      </c>
      <c r="Q149" t="s">
        <v>158</v>
      </c>
      <c r="R149" t="s">
        <v>1076</v>
      </c>
      <c r="S149" s="294" t="s">
        <v>1076</v>
      </c>
      <c r="T149" s="294" t="s">
        <v>1078</v>
      </c>
    </row>
    <row r="150" spans="1:20" x14ac:dyDescent="0.25">
      <c r="A150" t="s">
        <v>158</v>
      </c>
      <c r="B150" t="s">
        <v>40</v>
      </c>
      <c r="C150" t="s">
        <v>184</v>
      </c>
      <c r="D150" t="s">
        <v>185</v>
      </c>
      <c r="E150" t="s">
        <v>194</v>
      </c>
      <c r="F150" t="s">
        <v>1076</v>
      </c>
      <c r="G150" t="s">
        <v>1077</v>
      </c>
      <c r="H150" t="s">
        <v>186</v>
      </c>
      <c r="I150" t="s">
        <v>187</v>
      </c>
      <c r="J150" t="s">
        <v>371</v>
      </c>
      <c r="K150" t="s">
        <v>189</v>
      </c>
      <c r="L150" t="s">
        <v>190</v>
      </c>
      <c r="M150" t="s">
        <v>191</v>
      </c>
      <c r="N150" t="s">
        <v>192</v>
      </c>
      <c r="O150" t="s">
        <v>193</v>
      </c>
      <c r="P150" t="s">
        <v>163</v>
      </c>
      <c r="Q150" t="s">
        <v>158</v>
      </c>
      <c r="R150" t="s">
        <v>1076</v>
      </c>
      <c r="S150" s="294" t="s">
        <v>1076</v>
      </c>
      <c r="T150" s="294" t="s">
        <v>1078</v>
      </c>
    </row>
    <row r="151" spans="1:20" x14ac:dyDescent="0.25">
      <c r="A151" t="s">
        <v>158</v>
      </c>
      <c r="B151" t="s">
        <v>40</v>
      </c>
      <c r="C151" t="s">
        <v>184</v>
      </c>
      <c r="D151" t="s">
        <v>557</v>
      </c>
      <c r="E151" t="s">
        <v>559</v>
      </c>
      <c r="F151" t="s">
        <v>1076</v>
      </c>
      <c r="G151" t="s">
        <v>1077</v>
      </c>
      <c r="H151" t="s">
        <v>558</v>
      </c>
      <c r="I151" t="s">
        <v>187</v>
      </c>
      <c r="J151" t="s">
        <v>561</v>
      </c>
      <c r="K151" t="s">
        <v>189</v>
      </c>
      <c r="L151" t="s">
        <v>190</v>
      </c>
      <c r="M151" t="s">
        <v>191</v>
      </c>
      <c r="N151" t="s">
        <v>192</v>
      </c>
      <c r="O151" t="s">
        <v>193</v>
      </c>
      <c r="P151" t="s">
        <v>163</v>
      </c>
      <c r="Q151" t="s">
        <v>158</v>
      </c>
      <c r="R151" t="s">
        <v>1076</v>
      </c>
      <c r="S151" s="294" t="s">
        <v>1076</v>
      </c>
      <c r="T151" s="294" t="s">
        <v>1078</v>
      </c>
    </row>
    <row r="152" spans="1:20" x14ac:dyDescent="0.25">
      <c r="A152" t="s">
        <v>158</v>
      </c>
      <c r="B152" t="s">
        <v>564</v>
      </c>
      <c r="C152" t="s">
        <v>578</v>
      </c>
      <c r="D152" t="s">
        <v>566</v>
      </c>
      <c r="E152" t="s">
        <v>579</v>
      </c>
      <c r="F152" t="s">
        <v>1076</v>
      </c>
      <c r="G152" t="s">
        <v>1077</v>
      </c>
      <c r="H152" t="s">
        <v>567</v>
      </c>
      <c r="I152" t="s">
        <v>187</v>
      </c>
      <c r="J152" t="s">
        <v>568</v>
      </c>
      <c r="K152" t="s">
        <v>189</v>
      </c>
      <c r="L152" t="s">
        <v>190</v>
      </c>
      <c r="M152" t="s">
        <v>191</v>
      </c>
      <c r="N152" t="s">
        <v>192</v>
      </c>
      <c r="O152" t="s">
        <v>193</v>
      </c>
      <c r="P152" t="s">
        <v>163</v>
      </c>
      <c r="Q152" t="s">
        <v>158</v>
      </c>
      <c r="R152" t="s">
        <v>1076</v>
      </c>
      <c r="S152" s="294" t="s">
        <v>1076</v>
      </c>
      <c r="T152" s="294" t="s">
        <v>1078</v>
      </c>
    </row>
    <row r="153" spans="1:20" x14ac:dyDescent="0.25">
      <c r="A153" t="s">
        <v>158</v>
      </c>
      <c r="B153" t="s">
        <v>52</v>
      </c>
      <c r="C153" t="s">
        <v>231</v>
      </c>
      <c r="D153" t="s">
        <v>232</v>
      </c>
      <c r="E153" t="s">
        <v>233</v>
      </c>
      <c r="F153" t="s">
        <v>1076</v>
      </c>
      <c r="G153" t="s">
        <v>1077</v>
      </c>
      <c r="H153" t="s">
        <v>54</v>
      </c>
      <c r="I153" t="s">
        <v>187</v>
      </c>
      <c r="J153" t="s">
        <v>568</v>
      </c>
      <c r="K153" t="s">
        <v>189</v>
      </c>
      <c r="L153" t="s">
        <v>190</v>
      </c>
      <c r="M153" t="s">
        <v>191</v>
      </c>
      <c r="N153" t="s">
        <v>192</v>
      </c>
      <c r="O153" t="s">
        <v>193</v>
      </c>
      <c r="P153" t="s">
        <v>163</v>
      </c>
      <c r="Q153" t="s">
        <v>158</v>
      </c>
      <c r="R153" t="s">
        <v>1076</v>
      </c>
      <c r="S153" s="294" t="s">
        <v>1076</v>
      </c>
      <c r="T153" s="294" t="s">
        <v>1078</v>
      </c>
    </row>
    <row r="154" spans="1:20" x14ac:dyDescent="0.25">
      <c r="A154" t="s">
        <v>158</v>
      </c>
      <c r="B154" t="s">
        <v>46</v>
      </c>
      <c r="C154" t="s">
        <v>211</v>
      </c>
      <c r="D154" t="s">
        <v>427</v>
      </c>
      <c r="E154" t="s">
        <v>438</v>
      </c>
      <c r="F154" t="s">
        <v>1076</v>
      </c>
      <c r="G154" t="s">
        <v>1077</v>
      </c>
      <c r="H154" t="s">
        <v>48</v>
      </c>
      <c r="I154" t="s">
        <v>187</v>
      </c>
      <c r="J154" t="s">
        <v>162</v>
      </c>
      <c r="K154" t="s">
        <v>189</v>
      </c>
      <c r="L154" t="s">
        <v>190</v>
      </c>
      <c r="M154" t="s">
        <v>191</v>
      </c>
      <c r="N154" t="s">
        <v>192</v>
      </c>
      <c r="O154" t="s">
        <v>193</v>
      </c>
      <c r="P154" t="s">
        <v>163</v>
      </c>
      <c r="Q154" t="s">
        <v>158</v>
      </c>
      <c r="R154" t="s">
        <v>1076</v>
      </c>
      <c r="S154" s="294" t="s">
        <v>1076</v>
      </c>
      <c r="T154" s="294" t="s">
        <v>1078</v>
      </c>
    </row>
    <row r="155" spans="1:20" x14ac:dyDescent="0.25">
      <c r="A155" t="s">
        <v>158</v>
      </c>
      <c r="B155" t="s">
        <v>368</v>
      </c>
      <c r="C155" t="s">
        <v>376</v>
      </c>
      <c r="D155" t="s">
        <v>370</v>
      </c>
      <c r="E155" t="s">
        <v>377</v>
      </c>
      <c r="F155" t="s">
        <v>1076</v>
      </c>
      <c r="G155" t="s">
        <v>1077</v>
      </c>
      <c r="H155" t="s">
        <v>368</v>
      </c>
      <c r="I155" t="s">
        <v>187</v>
      </c>
      <c r="J155" t="s">
        <v>371</v>
      </c>
      <c r="K155" t="s">
        <v>189</v>
      </c>
      <c r="L155" t="s">
        <v>190</v>
      </c>
      <c r="M155" t="s">
        <v>191</v>
      </c>
      <c r="N155" t="s">
        <v>192</v>
      </c>
      <c r="O155" t="s">
        <v>193</v>
      </c>
      <c r="P155" t="s">
        <v>163</v>
      </c>
      <c r="Q155" t="s">
        <v>158</v>
      </c>
      <c r="R155" t="s">
        <v>1076</v>
      </c>
      <c r="S155" s="294" t="s">
        <v>1076</v>
      </c>
      <c r="T155" s="294" t="s">
        <v>1078</v>
      </c>
    </row>
    <row r="156" spans="1:20" x14ac:dyDescent="0.25">
      <c r="A156" t="s">
        <v>158</v>
      </c>
      <c r="B156" t="s">
        <v>351</v>
      </c>
      <c r="C156" t="s">
        <v>352</v>
      </c>
      <c r="D156" t="s">
        <v>439</v>
      </c>
      <c r="E156" t="s">
        <v>441</v>
      </c>
      <c r="F156" t="s">
        <v>1076</v>
      </c>
      <c r="G156" t="s">
        <v>1077</v>
      </c>
      <c r="H156" t="s">
        <v>440</v>
      </c>
      <c r="I156" t="s">
        <v>187</v>
      </c>
      <c r="J156" t="s">
        <v>360</v>
      </c>
      <c r="K156" t="s">
        <v>189</v>
      </c>
      <c r="L156" t="s">
        <v>190</v>
      </c>
      <c r="M156" t="s">
        <v>191</v>
      </c>
      <c r="N156" t="s">
        <v>192</v>
      </c>
      <c r="O156" t="s">
        <v>193</v>
      </c>
      <c r="P156" t="s">
        <v>163</v>
      </c>
      <c r="Q156" t="s">
        <v>158</v>
      </c>
      <c r="R156" t="s">
        <v>1076</v>
      </c>
      <c r="S156" s="294" t="s">
        <v>1076</v>
      </c>
      <c r="T156" s="294" t="s">
        <v>1078</v>
      </c>
    </row>
  </sheetData>
  <phoneticPr fontId="18" type="noConversion"/>
  <pageMargins left="0.7" right="0.7" top="0.75" bottom="0.75" header="0.3" footer="0.3"/>
  <tableParts count="1">
    <tablePart r:id="rId1"/>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Z95"/>
  <sheetViews>
    <sheetView workbookViewId="0"/>
  </sheetViews>
  <sheetFormatPr defaultColWidth="46.140625" defaultRowHeight="15" x14ac:dyDescent="0.25"/>
  <cols>
    <col min="1" max="1" width="15.140625" customWidth="1"/>
    <col min="2" max="2" width="10.85546875" customWidth="1"/>
    <col min="3" max="3" width="56.7109375" customWidth="1"/>
    <col min="4" max="4" width="9.140625" customWidth="1"/>
    <col min="5" max="5" width="7.5703125" customWidth="1"/>
    <col min="6" max="6" width="24.7109375" customWidth="1"/>
    <col min="7" max="7" width="25.42578125" customWidth="1"/>
    <col min="8" max="8" width="57.7109375" customWidth="1"/>
    <col min="12" max="12" width="29.140625" customWidth="1"/>
    <col min="13" max="13" width="16.7109375" customWidth="1"/>
    <col min="16" max="16" width="28.5703125" customWidth="1"/>
    <col min="17" max="17" width="16.7109375" customWidth="1"/>
    <col min="18" max="18" width="23.140625" customWidth="1"/>
    <col min="19" max="19" width="19.140625" customWidth="1"/>
    <col min="20" max="20" width="24.42578125" customWidth="1"/>
  </cols>
  <sheetData>
    <row r="1" spans="1:22" ht="15.75" thickBot="1" x14ac:dyDescent="0.3">
      <c r="A1" s="189" t="s">
        <v>151</v>
      </c>
      <c r="B1" s="189" t="s">
        <v>26</v>
      </c>
      <c r="C1" s="189" t="s">
        <v>624</v>
      </c>
      <c r="D1" s="7" t="s">
        <v>625</v>
      </c>
      <c r="E1" s="7" t="s">
        <v>626</v>
      </c>
      <c r="F1" s="7" t="s">
        <v>627</v>
      </c>
      <c r="G1" s="8" t="s">
        <v>628</v>
      </c>
      <c r="H1" s="8" t="s">
        <v>629</v>
      </c>
      <c r="I1" s="7" t="s">
        <v>630</v>
      </c>
      <c r="J1" s="7" t="s">
        <v>631</v>
      </c>
      <c r="K1" s="8" t="s">
        <v>31</v>
      </c>
      <c r="L1" s="7" t="s">
        <v>632</v>
      </c>
      <c r="M1" s="7" t="s">
        <v>633</v>
      </c>
      <c r="N1" s="7" t="s">
        <v>634</v>
      </c>
      <c r="O1" s="8" t="s">
        <v>635</v>
      </c>
      <c r="P1" s="7" t="s">
        <v>152</v>
      </c>
      <c r="Q1" s="8" t="s">
        <v>35</v>
      </c>
      <c r="R1" s="7" t="s">
        <v>153</v>
      </c>
      <c r="S1" s="8" t="s">
        <v>636</v>
      </c>
      <c r="T1" s="7" t="s">
        <v>637</v>
      </c>
      <c r="U1" t="s">
        <v>37</v>
      </c>
      <c r="V1" t="s">
        <v>638</v>
      </c>
    </row>
    <row r="2" spans="1:22" x14ac:dyDescent="0.25">
      <c r="A2" s="14" t="s">
        <v>158</v>
      </c>
      <c r="B2" s="15" t="s">
        <v>178</v>
      </c>
      <c r="C2" s="9" t="s">
        <v>639</v>
      </c>
      <c r="D2" s="7" t="s">
        <v>640</v>
      </c>
      <c r="E2" s="7">
        <v>12</v>
      </c>
      <c r="F2" s="15" t="s">
        <v>641</v>
      </c>
      <c r="G2" s="15">
        <v>65017</v>
      </c>
      <c r="H2" s="15" t="s">
        <v>501</v>
      </c>
      <c r="I2" s="15">
        <v>65017</v>
      </c>
      <c r="J2" s="15" t="s">
        <v>501</v>
      </c>
      <c r="K2" s="15">
        <v>100</v>
      </c>
      <c r="L2" s="15" t="s">
        <v>642</v>
      </c>
      <c r="M2" s="15">
        <v>9999</v>
      </c>
      <c r="N2" s="15" t="s">
        <v>643</v>
      </c>
      <c r="O2" s="15">
        <v>40020</v>
      </c>
      <c r="P2" s="15" t="s">
        <v>501</v>
      </c>
      <c r="Q2" s="15">
        <v>201000</v>
      </c>
      <c r="R2" s="15" t="s">
        <v>183</v>
      </c>
      <c r="S2" s="15">
        <v>9999</v>
      </c>
      <c r="T2" s="16" t="s">
        <v>644</v>
      </c>
      <c r="U2" t="s">
        <v>645</v>
      </c>
      <c r="V2" t="s">
        <v>646</v>
      </c>
    </row>
    <row r="3" spans="1:22" ht="15.75" thickBot="1" x14ac:dyDescent="0.3">
      <c r="A3" s="17" t="s">
        <v>158</v>
      </c>
      <c r="B3" s="18" t="s">
        <v>178</v>
      </c>
      <c r="C3" s="9" t="s">
        <v>610</v>
      </c>
      <c r="D3" s="7" t="s">
        <v>640</v>
      </c>
      <c r="E3" s="7">
        <v>12</v>
      </c>
      <c r="F3" s="18" t="s">
        <v>647</v>
      </c>
      <c r="G3" s="18">
        <v>80259</v>
      </c>
      <c r="H3" s="18" t="s">
        <v>612</v>
      </c>
      <c r="I3" s="18">
        <v>80259</v>
      </c>
      <c r="J3" s="18" t="s">
        <v>648</v>
      </c>
      <c r="K3" s="18">
        <v>355</v>
      </c>
      <c r="L3" s="18" t="s">
        <v>649</v>
      </c>
      <c r="M3" s="18">
        <v>9999</v>
      </c>
      <c r="N3" s="18" t="s">
        <v>643</v>
      </c>
      <c r="O3" s="18">
        <v>40021</v>
      </c>
      <c r="P3" s="18" t="s">
        <v>614</v>
      </c>
      <c r="Q3" s="18">
        <v>201000</v>
      </c>
      <c r="R3" s="18" t="s">
        <v>183</v>
      </c>
      <c r="S3" s="18">
        <v>9999</v>
      </c>
      <c r="T3" s="19" t="s">
        <v>644</v>
      </c>
      <c r="U3" t="s">
        <v>650</v>
      </c>
      <c r="V3" t="s">
        <v>651</v>
      </c>
    </row>
    <row r="4" spans="1:22" ht="15.75" thickBot="1" x14ac:dyDescent="0.3">
      <c r="A4" s="14" t="s">
        <v>158</v>
      </c>
      <c r="B4" s="15" t="s">
        <v>178</v>
      </c>
      <c r="C4" s="9" t="s">
        <v>308</v>
      </c>
      <c r="D4" s="7" t="s">
        <v>640</v>
      </c>
      <c r="E4" s="7">
        <v>12</v>
      </c>
      <c r="F4" s="15" t="s">
        <v>652</v>
      </c>
      <c r="G4" s="15">
        <v>60196</v>
      </c>
      <c r="H4" s="15" t="s">
        <v>309</v>
      </c>
      <c r="I4" s="15">
        <v>60196</v>
      </c>
      <c r="J4" s="15" t="s">
        <v>653</v>
      </c>
      <c r="K4" s="15">
        <v>100</v>
      </c>
      <c r="L4" s="15" t="s">
        <v>642</v>
      </c>
      <c r="M4" s="15">
        <v>9999</v>
      </c>
      <c r="N4" s="15" t="s">
        <v>643</v>
      </c>
      <c r="O4" s="15">
        <v>40022</v>
      </c>
      <c r="P4" s="15" t="s">
        <v>311</v>
      </c>
      <c r="Q4" s="15">
        <v>201000</v>
      </c>
      <c r="R4" s="15" t="s">
        <v>183</v>
      </c>
      <c r="S4" s="15">
        <v>9999</v>
      </c>
      <c r="T4" s="16" t="s">
        <v>644</v>
      </c>
      <c r="U4" t="s">
        <v>654</v>
      </c>
      <c r="V4" t="s">
        <v>655</v>
      </c>
    </row>
    <row r="5" spans="1:22" ht="15.75" thickBot="1" x14ac:dyDescent="0.3">
      <c r="A5" s="11" t="s">
        <v>158</v>
      </c>
      <c r="B5" s="12" t="s">
        <v>178</v>
      </c>
      <c r="C5" s="10" t="s">
        <v>179</v>
      </c>
      <c r="D5" s="7" t="s">
        <v>640</v>
      </c>
      <c r="E5" s="7">
        <v>12</v>
      </c>
      <c r="F5" s="12" t="s">
        <v>656</v>
      </c>
      <c r="G5" s="12">
        <v>10103</v>
      </c>
      <c r="H5" s="12" t="s">
        <v>180</v>
      </c>
      <c r="I5" s="12">
        <v>10103</v>
      </c>
      <c r="J5" s="12" t="s">
        <v>181</v>
      </c>
      <c r="K5" s="12">
        <v>100</v>
      </c>
      <c r="L5" s="12" t="s">
        <v>642</v>
      </c>
      <c r="M5" s="12">
        <v>9999</v>
      </c>
      <c r="N5" s="12" t="s">
        <v>643</v>
      </c>
      <c r="O5" s="12">
        <v>40024</v>
      </c>
      <c r="P5" s="12" t="s">
        <v>181</v>
      </c>
      <c r="Q5" s="12">
        <v>201000</v>
      </c>
      <c r="R5" s="12" t="s">
        <v>183</v>
      </c>
      <c r="S5" s="12">
        <v>9999</v>
      </c>
      <c r="T5" s="13" t="s">
        <v>644</v>
      </c>
      <c r="U5" t="s">
        <v>657</v>
      </c>
      <c r="V5" t="s">
        <v>658</v>
      </c>
    </row>
    <row r="6" spans="1:22" ht="15.75" thickBot="1" x14ac:dyDescent="0.3">
      <c r="A6" s="29" t="s">
        <v>158</v>
      </c>
      <c r="B6" s="30" t="s">
        <v>77</v>
      </c>
      <c r="C6" s="20" t="s">
        <v>489</v>
      </c>
      <c r="D6" s="7" t="s">
        <v>640</v>
      </c>
      <c r="E6" s="7">
        <v>12</v>
      </c>
      <c r="F6" s="30" t="s">
        <v>659</v>
      </c>
      <c r="G6" s="30">
        <v>10405</v>
      </c>
      <c r="H6" s="30" t="s">
        <v>297</v>
      </c>
      <c r="I6" s="30">
        <v>10405</v>
      </c>
      <c r="J6" s="30" t="s">
        <v>660</v>
      </c>
      <c r="K6" s="30">
        <v>100</v>
      </c>
      <c r="L6" s="30" t="s">
        <v>642</v>
      </c>
      <c r="M6" s="30">
        <v>9999</v>
      </c>
      <c r="N6" s="30" t="s">
        <v>643</v>
      </c>
      <c r="O6" s="30">
        <v>40236</v>
      </c>
      <c r="P6" s="30" t="s">
        <v>490</v>
      </c>
      <c r="Q6" s="30">
        <v>203500</v>
      </c>
      <c r="R6" s="30" t="s">
        <v>220</v>
      </c>
      <c r="S6" s="30">
        <v>9999</v>
      </c>
      <c r="T6" s="31" t="s">
        <v>644</v>
      </c>
      <c r="U6" t="s">
        <v>661</v>
      </c>
      <c r="V6" t="s">
        <v>662</v>
      </c>
    </row>
    <row r="7" spans="1:22" ht="15.75" thickBot="1" x14ac:dyDescent="0.3">
      <c r="A7" s="26" t="s">
        <v>158</v>
      </c>
      <c r="B7" s="27" t="s">
        <v>77</v>
      </c>
      <c r="C7" s="21" t="s">
        <v>226</v>
      </c>
      <c r="D7" s="7" t="s">
        <v>640</v>
      </c>
      <c r="E7" s="7">
        <v>12</v>
      </c>
      <c r="F7" s="27" t="s">
        <v>659</v>
      </c>
      <c r="G7" s="27">
        <v>10405</v>
      </c>
      <c r="H7" s="27" t="s">
        <v>297</v>
      </c>
      <c r="I7" s="27">
        <v>10405</v>
      </c>
      <c r="J7" s="27" t="s">
        <v>660</v>
      </c>
      <c r="K7" s="27">
        <v>100</v>
      </c>
      <c r="L7" s="27" t="s">
        <v>642</v>
      </c>
      <c r="M7" s="27">
        <v>9999</v>
      </c>
      <c r="N7" s="27" t="s">
        <v>643</v>
      </c>
      <c r="O7" s="27">
        <v>40230</v>
      </c>
      <c r="P7" s="27" t="s">
        <v>228</v>
      </c>
      <c r="Q7" s="27">
        <v>203500</v>
      </c>
      <c r="R7" s="27" t="s">
        <v>220</v>
      </c>
      <c r="S7" s="27">
        <v>9999</v>
      </c>
      <c r="T7" s="28" t="s">
        <v>644</v>
      </c>
      <c r="U7" t="s">
        <v>663</v>
      </c>
      <c r="V7" t="s">
        <v>664</v>
      </c>
    </row>
    <row r="8" spans="1:22" x14ac:dyDescent="0.25">
      <c r="A8" s="23" t="s">
        <v>158</v>
      </c>
      <c r="B8" s="24" t="s">
        <v>77</v>
      </c>
      <c r="C8" s="21" t="s">
        <v>215</v>
      </c>
      <c r="D8" s="7" t="s">
        <v>640</v>
      </c>
      <c r="E8" s="7">
        <v>12</v>
      </c>
      <c r="F8" s="24" t="s">
        <v>665</v>
      </c>
      <c r="G8" s="24">
        <v>10250</v>
      </c>
      <c r="H8" s="24" t="s">
        <v>217</v>
      </c>
      <c r="I8" s="24">
        <v>10250</v>
      </c>
      <c r="J8" s="24" t="s">
        <v>217</v>
      </c>
      <c r="K8" s="24">
        <v>100</v>
      </c>
      <c r="L8" s="24" t="s">
        <v>642</v>
      </c>
      <c r="M8" s="24">
        <v>9999</v>
      </c>
      <c r="N8" s="24" t="s">
        <v>643</v>
      </c>
      <c r="O8" s="24">
        <v>40234</v>
      </c>
      <c r="P8" s="24" t="s">
        <v>218</v>
      </c>
      <c r="Q8" s="24">
        <v>203500</v>
      </c>
      <c r="R8" s="24" t="s">
        <v>220</v>
      </c>
      <c r="S8" s="24">
        <v>9999</v>
      </c>
      <c r="T8" s="25" t="s">
        <v>644</v>
      </c>
      <c r="U8" t="s">
        <v>666</v>
      </c>
      <c r="V8" t="s">
        <v>667</v>
      </c>
    </row>
    <row r="9" spans="1:22" ht="15.75" thickBot="1" x14ac:dyDescent="0.3">
      <c r="A9" s="26" t="s">
        <v>158</v>
      </c>
      <c r="B9" s="27" t="s">
        <v>77</v>
      </c>
      <c r="C9" s="22" t="s">
        <v>229</v>
      </c>
      <c r="D9" s="7" t="s">
        <v>640</v>
      </c>
      <c r="E9" s="7">
        <v>12</v>
      </c>
      <c r="F9" s="27" t="s">
        <v>665</v>
      </c>
      <c r="G9" s="27">
        <v>10250</v>
      </c>
      <c r="H9" s="27" t="s">
        <v>217</v>
      </c>
      <c r="I9" s="27">
        <v>10250</v>
      </c>
      <c r="J9" s="27" t="s">
        <v>217</v>
      </c>
      <c r="K9" s="27">
        <v>100</v>
      </c>
      <c r="L9" s="27" t="s">
        <v>642</v>
      </c>
      <c r="M9" s="27">
        <v>9999</v>
      </c>
      <c r="N9" s="27" t="s">
        <v>643</v>
      </c>
      <c r="O9" s="27">
        <v>40235</v>
      </c>
      <c r="P9" s="27" t="s">
        <v>230</v>
      </c>
      <c r="Q9" s="27">
        <v>203500</v>
      </c>
      <c r="R9" s="27" t="s">
        <v>220</v>
      </c>
      <c r="S9" s="27">
        <v>9999</v>
      </c>
      <c r="T9" s="28" t="s">
        <v>644</v>
      </c>
      <c r="U9" t="s">
        <v>668</v>
      </c>
      <c r="V9" t="s">
        <v>669</v>
      </c>
    </row>
    <row r="10" spans="1:22" x14ac:dyDescent="0.25">
      <c r="A10" s="34" t="s">
        <v>158</v>
      </c>
      <c r="B10" s="35" t="s">
        <v>368</v>
      </c>
      <c r="C10" s="32" t="s">
        <v>608</v>
      </c>
      <c r="D10" s="7" t="s">
        <v>640</v>
      </c>
      <c r="E10" s="7">
        <v>12</v>
      </c>
      <c r="F10" s="35" t="s">
        <v>670</v>
      </c>
      <c r="G10" s="35">
        <v>80250</v>
      </c>
      <c r="H10" s="35" t="s">
        <v>368</v>
      </c>
      <c r="I10" s="35">
        <v>80250</v>
      </c>
      <c r="J10" s="35" t="s">
        <v>671</v>
      </c>
      <c r="K10" s="35">
        <v>355</v>
      </c>
      <c r="L10" s="35" t="s">
        <v>649</v>
      </c>
      <c r="M10" s="35">
        <v>9999</v>
      </c>
      <c r="N10" s="35" t="s">
        <v>643</v>
      </c>
      <c r="O10" s="35">
        <v>40003</v>
      </c>
      <c r="P10" s="35" t="s">
        <v>535</v>
      </c>
      <c r="Q10" s="35">
        <v>200300</v>
      </c>
      <c r="R10" s="35" t="s">
        <v>375</v>
      </c>
      <c r="S10" s="35">
        <v>9999</v>
      </c>
      <c r="T10" s="36" t="s">
        <v>644</v>
      </c>
      <c r="U10" t="s">
        <v>672</v>
      </c>
      <c r="V10" t="s">
        <v>673</v>
      </c>
    </row>
    <row r="11" spans="1:22" ht="15.75" thickBot="1" x14ac:dyDescent="0.3">
      <c r="A11" s="37" t="s">
        <v>158</v>
      </c>
      <c r="B11" s="38" t="s">
        <v>368</v>
      </c>
      <c r="C11" s="33" t="s">
        <v>369</v>
      </c>
      <c r="D11" s="7" t="s">
        <v>640</v>
      </c>
      <c r="E11" s="7">
        <v>12</v>
      </c>
      <c r="F11" s="38" t="s">
        <v>670</v>
      </c>
      <c r="G11" s="38">
        <v>80250</v>
      </c>
      <c r="H11" s="38" t="s">
        <v>368</v>
      </c>
      <c r="I11" s="38">
        <v>80250</v>
      </c>
      <c r="J11" s="38" t="s">
        <v>671</v>
      </c>
      <c r="K11" s="38">
        <v>355</v>
      </c>
      <c r="L11" s="38" t="s">
        <v>649</v>
      </c>
      <c r="M11" s="38">
        <v>9999</v>
      </c>
      <c r="N11" s="38" t="s">
        <v>643</v>
      </c>
      <c r="O11" s="38">
        <v>40004</v>
      </c>
      <c r="P11" s="38" t="s">
        <v>373</v>
      </c>
      <c r="Q11" s="38">
        <v>200300</v>
      </c>
      <c r="R11" s="38" t="s">
        <v>375</v>
      </c>
      <c r="S11" s="38">
        <v>9999</v>
      </c>
      <c r="T11" s="39" t="s">
        <v>644</v>
      </c>
      <c r="U11" t="s">
        <v>674</v>
      </c>
      <c r="V11" t="s">
        <v>675</v>
      </c>
    </row>
    <row r="12" spans="1:22" ht="15.75" thickBot="1" x14ac:dyDescent="0.3">
      <c r="A12" s="49" t="s">
        <v>158</v>
      </c>
      <c r="B12" s="50" t="s">
        <v>40</v>
      </c>
      <c r="C12" s="40" t="s">
        <v>595</v>
      </c>
      <c r="D12" s="7" t="s">
        <v>640</v>
      </c>
      <c r="E12" s="7">
        <v>12</v>
      </c>
      <c r="F12" s="50" t="s">
        <v>676</v>
      </c>
      <c r="G12" s="50">
        <v>80299</v>
      </c>
      <c r="H12" s="50" t="s">
        <v>622</v>
      </c>
      <c r="I12" s="50">
        <v>80299</v>
      </c>
      <c r="J12" s="50" t="s">
        <v>677</v>
      </c>
      <c r="K12" s="50">
        <v>355</v>
      </c>
      <c r="L12" s="50" t="s">
        <v>649</v>
      </c>
      <c r="M12" s="50">
        <v>9999</v>
      </c>
      <c r="N12" s="50" t="s">
        <v>643</v>
      </c>
      <c r="O12" s="50">
        <v>40042</v>
      </c>
      <c r="P12" s="50" t="s">
        <v>599</v>
      </c>
      <c r="Q12" s="50">
        <v>201500</v>
      </c>
      <c r="R12" s="50" t="s">
        <v>551</v>
      </c>
      <c r="S12" s="50">
        <v>9999</v>
      </c>
      <c r="T12" s="51" t="s">
        <v>644</v>
      </c>
      <c r="U12" t="s">
        <v>678</v>
      </c>
      <c r="V12" t="s">
        <v>679</v>
      </c>
    </row>
    <row r="13" spans="1:22" x14ac:dyDescent="0.25">
      <c r="A13" s="46" t="s">
        <v>158</v>
      </c>
      <c r="B13" s="47" t="s">
        <v>40</v>
      </c>
      <c r="C13" s="41" t="s">
        <v>601</v>
      </c>
      <c r="D13" s="7" t="s">
        <v>640</v>
      </c>
      <c r="E13" s="7">
        <v>12</v>
      </c>
      <c r="F13" s="47" t="s">
        <v>680</v>
      </c>
      <c r="G13" s="47">
        <v>80149</v>
      </c>
      <c r="H13" s="47" t="s">
        <v>597</v>
      </c>
      <c r="I13" s="47">
        <v>80149</v>
      </c>
      <c r="J13" s="47" t="s">
        <v>681</v>
      </c>
      <c r="K13" s="47">
        <v>355</v>
      </c>
      <c r="L13" s="47" t="s">
        <v>649</v>
      </c>
      <c r="M13" s="47">
        <v>9999</v>
      </c>
      <c r="N13" s="47" t="s">
        <v>643</v>
      </c>
      <c r="O13" s="47">
        <v>40043</v>
      </c>
      <c r="P13" s="47" t="s">
        <v>602</v>
      </c>
      <c r="Q13" s="47">
        <v>201500</v>
      </c>
      <c r="R13" s="47" t="s">
        <v>551</v>
      </c>
      <c r="S13" s="47">
        <v>9999</v>
      </c>
      <c r="T13" s="48" t="s">
        <v>644</v>
      </c>
      <c r="U13" t="s">
        <v>602</v>
      </c>
      <c r="V13" t="s">
        <v>682</v>
      </c>
    </row>
    <row r="14" spans="1:22" ht="15.75" thickBot="1" x14ac:dyDescent="0.3">
      <c r="A14" s="46" t="s">
        <v>158</v>
      </c>
      <c r="B14" s="47" t="s">
        <v>40</v>
      </c>
      <c r="C14" s="41" t="s">
        <v>41</v>
      </c>
      <c r="D14" s="7" t="s">
        <v>640</v>
      </c>
      <c r="E14" s="7">
        <v>12</v>
      </c>
      <c r="F14" s="47" t="s">
        <v>683</v>
      </c>
      <c r="G14" s="47">
        <v>80049</v>
      </c>
      <c r="H14" s="47" t="s">
        <v>42</v>
      </c>
      <c r="I14" s="47">
        <v>80049</v>
      </c>
      <c r="J14" s="47" t="s">
        <v>44</v>
      </c>
      <c r="K14" s="47">
        <v>400</v>
      </c>
      <c r="L14" s="47" t="s">
        <v>684</v>
      </c>
      <c r="M14" s="47">
        <v>9999</v>
      </c>
      <c r="N14" s="47" t="s">
        <v>643</v>
      </c>
      <c r="O14" s="47">
        <v>40040</v>
      </c>
      <c r="P14" s="47" t="s">
        <v>44</v>
      </c>
      <c r="Q14" s="47">
        <v>201500</v>
      </c>
      <c r="R14" s="47" t="s">
        <v>551</v>
      </c>
      <c r="S14" s="47">
        <v>9999</v>
      </c>
      <c r="T14" s="48" t="s">
        <v>644</v>
      </c>
      <c r="U14" t="s">
        <v>44</v>
      </c>
      <c r="V14" t="s">
        <v>43</v>
      </c>
    </row>
    <row r="15" spans="1:22" x14ac:dyDescent="0.25">
      <c r="A15" s="43" t="s">
        <v>158</v>
      </c>
      <c r="B15" s="44" t="s">
        <v>40</v>
      </c>
      <c r="C15" s="41" t="s">
        <v>547</v>
      </c>
      <c r="D15" s="7" t="s">
        <v>640</v>
      </c>
      <c r="E15" s="7">
        <v>12</v>
      </c>
      <c r="F15" s="44" t="s">
        <v>685</v>
      </c>
      <c r="G15" s="44">
        <v>80002</v>
      </c>
      <c r="H15" s="44" t="s">
        <v>382</v>
      </c>
      <c r="I15" s="44">
        <v>80002</v>
      </c>
      <c r="J15" s="44" t="s">
        <v>549</v>
      </c>
      <c r="K15" s="44">
        <v>355</v>
      </c>
      <c r="L15" s="44" t="s">
        <v>649</v>
      </c>
      <c r="M15" s="44">
        <v>9999</v>
      </c>
      <c r="N15" s="44" t="s">
        <v>643</v>
      </c>
      <c r="O15" s="44">
        <v>40041</v>
      </c>
      <c r="P15" s="44" t="s">
        <v>549</v>
      </c>
      <c r="Q15" s="44">
        <v>201500</v>
      </c>
      <c r="R15" s="44" t="s">
        <v>551</v>
      </c>
      <c r="S15" s="44">
        <v>9999</v>
      </c>
      <c r="T15" s="45" t="s">
        <v>644</v>
      </c>
      <c r="U15" t="s">
        <v>549</v>
      </c>
      <c r="V15" t="s">
        <v>686</v>
      </c>
    </row>
    <row r="16" spans="1:22" x14ac:dyDescent="0.25">
      <c r="A16" s="46" t="s">
        <v>158</v>
      </c>
      <c r="B16" s="47" t="s">
        <v>40</v>
      </c>
      <c r="C16" s="41" t="s">
        <v>184</v>
      </c>
      <c r="D16" s="7" t="s">
        <v>640</v>
      </c>
      <c r="E16" s="7">
        <v>12</v>
      </c>
      <c r="F16" s="47" t="s">
        <v>685</v>
      </c>
      <c r="G16" s="47">
        <v>80002</v>
      </c>
      <c r="H16" s="47" t="s">
        <v>382</v>
      </c>
      <c r="I16" s="47">
        <v>80002</v>
      </c>
      <c r="J16" s="47" t="s">
        <v>549</v>
      </c>
      <c r="K16" s="47">
        <v>355</v>
      </c>
      <c r="L16" s="47" t="s">
        <v>649</v>
      </c>
      <c r="M16" s="47">
        <v>9999</v>
      </c>
      <c r="N16" s="47" t="s">
        <v>643</v>
      </c>
      <c r="O16" s="47">
        <v>40180</v>
      </c>
      <c r="P16" s="47" t="s">
        <v>191</v>
      </c>
      <c r="Q16" s="47">
        <v>209000</v>
      </c>
      <c r="R16" s="47" t="s">
        <v>193</v>
      </c>
      <c r="S16" s="47">
        <v>9999</v>
      </c>
      <c r="T16" s="48" t="s">
        <v>644</v>
      </c>
      <c r="U16" t="s">
        <v>687</v>
      </c>
      <c r="V16" t="s">
        <v>688</v>
      </c>
    </row>
    <row r="17" spans="1:22" ht="15.75" thickBot="1" x14ac:dyDescent="0.3">
      <c r="A17" s="46" t="s">
        <v>158</v>
      </c>
      <c r="B17" s="47" t="s">
        <v>40</v>
      </c>
      <c r="C17" s="41" t="s">
        <v>195</v>
      </c>
      <c r="D17" s="7" t="s">
        <v>640</v>
      </c>
      <c r="E17" s="7">
        <v>12</v>
      </c>
      <c r="F17" s="47" t="s">
        <v>685</v>
      </c>
      <c r="G17" s="47">
        <v>80002</v>
      </c>
      <c r="H17" s="47" t="s">
        <v>382</v>
      </c>
      <c r="I17" s="47">
        <v>80002</v>
      </c>
      <c r="J17" s="47" t="s">
        <v>549</v>
      </c>
      <c r="K17" s="47">
        <v>355</v>
      </c>
      <c r="L17" s="47" t="s">
        <v>649</v>
      </c>
      <c r="M17" s="47">
        <v>9999</v>
      </c>
      <c r="N17" s="47" t="s">
        <v>643</v>
      </c>
      <c r="O17" s="47">
        <v>40181</v>
      </c>
      <c r="P17" s="47" t="s">
        <v>197</v>
      </c>
      <c r="Q17" s="47">
        <v>209000</v>
      </c>
      <c r="R17" s="47" t="s">
        <v>193</v>
      </c>
      <c r="S17" s="47">
        <v>9999</v>
      </c>
      <c r="T17" s="48" t="s">
        <v>644</v>
      </c>
      <c r="U17" t="s">
        <v>689</v>
      </c>
      <c r="V17" t="s">
        <v>690</v>
      </c>
    </row>
    <row r="18" spans="1:22" x14ac:dyDescent="0.25">
      <c r="A18" s="193" t="s">
        <v>158</v>
      </c>
      <c r="B18" s="194" t="s">
        <v>40</v>
      </c>
      <c r="C18" s="195" t="s">
        <v>691</v>
      </c>
      <c r="D18" s="194" t="s">
        <v>640</v>
      </c>
      <c r="E18" s="194">
        <v>12</v>
      </c>
      <c r="F18" s="194" t="s">
        <v>685</v>
      </c>
      <c r="G18" s="194">
        <v>80002</v>
      </c>
      <c r="H18" s="194" t="s">
        <v>382</v>
      </c>
      <c r="I18" s="194">
        <v>80002</v>
      </c>
      <c r="J18" s="194" t="s">
        <v>549</v>
      </c>
      <c r="K18" s="194">
        <v>355</v>
      </c>
      <c r="L18" s="194" t="s">
        <v>649</v>
      </c>
      <c r="M18" s="194">
        <v>9999</v>
      </c>
      <c r="N18" s="194" t="s">
        <v>643</v>
      </c>
      <c r="O18" s="194">
        <v>40182</v>
      </c>
      <c r="P18" s="194" t="s">
        <v>692</v>
      </c>
      <c r="Q18" s="194">
        <v>209000</v>
      </c>
      <c r="R18" s="194" t="s">
        <v>193</v>
      </c>
      <c r="S18" s="194">
        <v>9999</v>
      </c>
      <c r="T18" s="196" t="s">
        <v>644</v>
      </c>
      <c r="U18" s="197">
        <v>0</v>
      </c>
      <c r="V18" s="198">
        <v>0</v>
      </c>
    </row>
    <row r="19" spans="1:22" ht="15.75" thickBot="1" x14ac:dyDescent="0.3">
      <c r="A19" s="199" t="s">
        <v>158</v>
      </c>
      <c r="B19" s="200" t="s">
        <v>40</v>
      </c>
      <c r="C19" s="201" t="s">
        <v>693</v>
      </c>
      <c r="D19" s="200" t="s">
        <v>640</v>
      </c>
      <c r="E19" s="200">
        <v>12</v>
      </c>
      <c r="F19" s="200" t="s">
        <v>685</v>
      </c>
      <c r="G19" s="200">
        <v>80002</v>
      </c>
      <c r="H19" s="200" t="s">
        <v>382</v>
      </c>
      <c r="I19" s="200">
        <v>80002</v>
      </c>
      <c r="J19" s="200" t="s">
        <v>549</v>
      </c>
      <c r="K19" s="200">
        <v>355</v>
      </c>
      <c r="L19" s="200" t="s">
        <v>649</v>
      </c>
      <c r="M19" s="200">
        <v>9999</v>
      </c>
      <c r="N19" s="200" t="s">
        <v>643</v>
      </c>
      <c r="O19" s="200">
        <v>40183</v>
      </c>
      <c r="P19" s="200" t="s">
        <v>694</v>
      </c>
      <c r="Q19" s="200">
        <v>209000</v>
      </c>
      <c r="R19" s="200" t="s">
        <v>193</v>
      </c>
      <c r="S19" s="200">
        <v>9999</v>
      </c>
      <c r="T19" s="202" t="s">
        <v>644</v>
      </c>
      <c r="U19" s="203">
        <v>0</v>
      </c>
      <c r="V19" s="204">
        <v>0</v>
      </c>
    </row>
    <row r="20" spans="1:22" x14ac:dyDescent="0.25">
      <c r="A20" s="46" t="s">
        <v>158</v>
      </c>
      <c r="B20" s="47" t="s">
        <v>40</v>
      </c>
      <c r="C20" s="41" t="s">
        <v>695</v>
      </c>
      <c r="D20" s="7" t="s">
        <v>640</v>
      </c>
      <c r="E20" s="7">
        <v>12</v>
      </c>
      <c r="F20" s="47" t="s">
        <v>685</v>
      </c>
      <c r="G20" s="47">
        <v>80002</v>
      </c>
      <c r="H20" s="47" t="s">
        <v>382</v>
      </c>
      <c r="I20" s="47">
        <v>80002</v>
      </c>
      <c r="J20" s="47" t="s">
        <v>549</v>
      </c>
      <c r="K20" s="47">
        <v>355</v>
      </c>
      <c r="L20" s="47" t="s">
        <v>649</v>
      </c>
      <c r="M20" s="47">
        <v>9999</v>
      </c>
      <c r="N20" s="47" t="s">
        <v>643</v>
      </c>
      <c r="O20" s="47">
        <v>40280</v>
      </c>
      <c r="P20" s="47" t="s">
        <v>696</v>
      </c>
      <c r="Q20" s="47">
        <v>201500</v>
      </c>
      <c r="R20" s="47" t="s">
        <v>551</v>
      </c>
      <c r="S20" s="47">
        <v>9999</v>
      </c>
      <c r="T20" s="48" t="s">
        <v>644</v>
      </c>
      <c r="U20" t="s">
        <v>696</v>
      </c>
      <c r="V20" t="s">
        <v>697</v>
      </c>
    </row>
    <row r="21" spans="1:22" x14ac:dyDescent="0.25">
      <c r="A21" s="46" t="s">
        <v>158</v>
      </c>
      <c r="B21" s="47" t="s">
        <v>40</v>
      </c>
      <c r="C21" s="41" t="s">
        <v>553</v>
      </c>
      <c r="D21" s="7" t="s">
        <v>640</v>
      </c>
      <c r="E21" s="7">
        <v>12</v>
      </c>
      <c r="F21" s="47" t="s">
        <v>698</v>
      </c>
      <c r="G21" s="47">
        <v>80045</v>
      </c>
      <c r="H21" s="47" t="s">
        <v>555</v>
      </c>
      <c r="I21" s="47">
        <v>80045</v>
      </c>
      <c r="J21" s="47" t="s">
        <v>699</v>
      </c>
      <c r="K21" s="47">
        <v>355</v>
      </c>
      <c r="L21" s="47" t="s">
        <v>649</v>
      </c>
      <c r="M21" s="47">
        <v>9999</v>
      </c>
      <c r="N21" s="47" t="s">
        <v>643</v>
      </c>
      <c r="O21" s="47">
        <v>40282</v>
      </c>
      <c r="P21" s="47" t="s">
        <v>555</v>
      </c>
      <c r="Q21" s="47">
        <v>201500</v>
      </c>
      <c r="R21" s="47" t="s">
        <v>551</v>
      </c>
      <c r="S21" s="47">
        <v>9999</v>
      </c>
      <c r="T21" s="48"/>
    </row>
    <row r="22" spans="1:22" ht="15.75" thickBot="1" x14ac:dyDescent="0.3">
      <c r="A22" s="46" t="s">
        <v>158</v>
      </c>
      <c r="B22" s="47" t="s">
        <v>40</v>
      </c>
      <c r="C22" s="42" t="s">
        <v>619</v>
      </c>
      <c r="D22" s="7" t="s">
        <v>640</v>
      </c>
      <c r="E22" s="7">
        <v>12</v>
      </c>
      <c r="F22" s="47" t="s">
        <v>700</v>
      </c>
      <c r="G22" s="47">
        <v>80274</v>
      </c>
      <c r="H22" s="47" t="s">
        <v>617</v>
      </c>
      <c r="I22" s="47">
        <v>80274</v>
      </c>
      <c r="J22" s="47" t="s">
        <v>620</v>
      </c>
      <c r="K22" s="47">
        <v>350</v>
      </c>
      <c r="L22" s="47" t="s">
        <v>701</v>
      </c>
      <c r="M22" s="47">
        <v>9999</v>
      </c>
      <c r="N22" s="47" t="s">
        <v>643</v>
      </c>
      <c r="O22" s="47">
        <v>40044</v>
      </c>
      <c r="P22" s="47" t="s">
        <v>620</v>
      </c>
      <c r="Q22" s="47">
        <v>201500</v>
      </c>
      <c r="R22" s="47" t="s">
        <v>551</v>
      </c>
      <c r="S22" s="47">
        <v>9999</v>
      </c>
      <c r="T22" s="48" t="s">
        <v>644</v>
      </c>
      <c r="U22" t="s">
        <v>620</v>
      </c>
      <c r="V22" t="s">
        <v>702</v>
      </c>
    </row>
    <row r="23" spans="1:22" x14ac:dyDescent="0.25">
      <c r="A23" s="53" t="s">
        <v>158</v>
      </c>
      <c r="B23" s="54" t="s">
        <v>564</v>
      </c>
      <c r="C23" s="52" t="s">
        <v>565</v>
      </c>
      <c r="D23" s="7" t="s">
        <v>640</v>
      </c>
      <c r="E23" s="7">
        <v>12</v>
      </c>
      <c r="F23" s="54" t="s">
        <v>703</v>
      </c>
      <c r="G23" s="54">
        <v>80069</v>
      </c>
      <c r="H23" s="54" t="s">
        <v>567</v>
      </c>
      <c r="I23" s="54">
        <v>80069</v>
      </c>
      <c r="J23" s="54" t="s">
        <v>704</v>
      </c>
      <c r="K23" s="54">
        <v>350</v>
      </c>
      <c r="L23" s="54" t="s">
        <v>701</v>
      </c>
      <c r="M23" s="54">
        <v>9999</v>
      </c>
      <c r="N23" s="54" t="s">
        <v>643</v>
      </c>
      <c r="O23" s="54">
        <v>40012</v>
      </c>
      <c r="P23" s="54" t="s">
        <v>570</v>
      </c>
      <c r="Q23" s="54">
        <v>200800</v>
      </c>
      <c r="R23" s="54" t="s">
        <v>572</v>
      </c>
      <c r="S23" s="54">
        <v>9999</v>
      </c>
      <c r="T23" s="55" t="s">
        <v>644</v>
      </c>
      <c r="U23" t="s">
        <v>705</v>
      </c>
      <c r="V23" t="s">
        <v>706</v>
      </c>
    </row>
    <row r="24" spans="1:22" ht="15.75" thickBot="1" x14ac:dyDescent="0.3">
      <c r="A24" s="56" t="s">
        <v>158</v>
      </c>
      <c r="B24" s="57" t="s">
        <v>564</v>
      </c>
      <c r="C24" s="121" t="s">
        <v>574</v>
      </c>
      <c r="D24" s="7" t="s">
        <v>640</v>
      </c>
      <c r="E24" s="7">
        <v>12</v>
      </c>
      <c r="F24" s="57" t="s">
        <v>703</v>
      </c>
      <c r="G24" s="57">
        <v>80069</v>
      </c>
      <c r="H24" s="57" t="s">
        <v>567</v>
      </c>
      <c r="I24" s="57">
        <v>80069</v>
      </c>
      <c r="J24" s="57" t="s">
        <v>704</v>
      </c>
      <c r="K24" s="57">
        <v>350</v>
      </c>
      <c r="L24" s="57" t="s">
        <v>701</v>
      </c>
      <c r="M24" s="57">
        <v>9999</v>
      </c>
      <c r="N24" s="57" t="s">
        <v>643</v>
      </c>
      <c r="O24" s="57">
        <v>40014</v>
      </c>
      <c r="P24" s="57" t="s">
        <v>576</v>
      </c>
      <c r="Q24" s="57">
        <v>200800</v>
      </c>
      <c r="R24" s="57" t="s">
        <v>572</v>
      </c>
      <c r="S24" s="57">
        <v>9999</v>
      </c>
      <c r="T24" s="58" t="s">
        <v>644</v>
      </c>
      <c r="U24" t="s">
        <v>576</v>
      </c>
      <c r="V24" t="s">
        <v>707</v>
      </c>
    </row>
    <row r="25" spans="1:22" x14ac:dyDescent="0.25">
      <c r="A25" s="60" t="s">
        <v>158</v>
      </c>
      <c r="B25" s="61" t="s">
        <v>351</v>
      </c>
      <c r="C25" s="59" t="s">
        <v>483</v>
      </c>
      <c r="D25" s="7" t="s">
        <v>640</v>
      </c>
      <c r="E25" s="7">
        <v>12</v>
      </c>
      <c r="F25" s="61" t="s">
        <v>708</v>
      </c>
      <c r="G25" s="61">
        <v>10393</v>
      </c>
      <c r="H25" s="61" t="s">
        <v>485</v>
      </c>
      <c r="I25" s="61">
        <v>10393</v>
      </c>
      <c r="J25" s="61" t="s">
        <v>709</v>
      </c>
      <c r="K25" s="61">
        <v>300</v>
      </c>
      <c r="L25" s="61" t="s">
        <v>543</v>
      </c>
      <c r="M25" s="61">
        <v>9999</v>
      </c>
      <c r="N25" s="61" t="s">
        <v>643</v>
      </c>
      <c r="O25" s="61">
        <v>40061</v>
      </c>
      <c r="P25" s="61" t="s">
        <v>487</v>
      </c>
      <c r="Q25" s="61">
        <v>202001</v>
      </c>
      <c r="R25" s="61" t="s">
        <v>390</v>
      </c>
      <c r="S25" s="61">
        <v>9999</v>
      </c>
      <c r="T25" s="62" t="s">
        <v>644</v>
      </c>
      <c r="U25" t="s">
        <v>487</v>
      </c>
      <c r="V25" t="s">
        <v>710</v>
      </c>
    </row>
    <row r="26" spans="1:22" ht="15.75" thickBot="1" x14ac:dyDescent="0.3">
      <c r="A26" s="66" t="s">
        <v>158</v>
      </c>
      <c r="B26" s="67" t="s">
        <v>351</v>
      </c>
      <c r="C26" s="59" t="s">
        <v>405</v>
      </c>
      <c r="D26" s="7" t="s">
        <v>640</v>
      </c>
      <c r="E26" s="7">
        <v>12</v>
      </c>
      <c r="F26" s="67" t="s">
        <v>711</v>
      </c>
      <c r="G26" s="67">
        <v>75065</v>
      </c>
      <c r="H26" s="67" t="s">
        <v>407</v>
      </c>
      <c r="I26" s="67">
        <v>75065</v>
      </c>
      <c r="J26" s="67" t="s">
        <v>712</v>
      </c>
      <c r="K26" s="67">
        <v>300</v>
      </c>
      <c r="L26" s="67" t="s">
        <v>543</v>
      </c>
      <c r="M26" s="67">
        <v>9999</v>
      </c>
      <c r="N26" s="67" t="s">
        <v>643</v>
      </c>
      <c r="O26" s="67">
        <v>40060</v>
      </c>
      <c r="P26" s="67" t="s">
        <v>409</v>
      </c>
      <c r="Q26" s="67">
        <v>202001</v>
      </c>
      <c r="R26" s="67" t="s">
        <v>390</v>
      </c>
      <c r="S26" s="67">
        <v>9999</v>
      </c>
      <c r="T26" s="68" t="s">
        <v>644</v>
      </c>
      <c r="U26" t="s">
        <v>409</v>
      </c>
      <c r="V26" t="s">
        <v>713</v>
      </c>
    </row>
    <row r="27" spans="1:22" x14ac:dyDescent="0.25">
      <c r="A27" s="63" t="s">
        <v>158</v>
      </c>
      <c r="B27" s="64" t="s">
        <v>351</v>
      </c>
      <c r="C27" s="59" t="s">
        <v>519</v>
      </c>
      <c r="D27" s="7" t="s">
        <v>640</v>
      </c>
      <c r="E27" s="7">
        <v>12</v>
      </c>
      <c r="F27" s="64" t="s">
        <v>714</v>
      </c>
      <c r="G27" s="64">
        <v>75002</v>
      </c>
      <c r="H27" s="64" t="s">
        <v>354</v>
      </c>
      <c r="I27" s="64">
        <v>75002</v>
      </c>
      <c r="J27" s="64" t="s">
        <v>715</v>
      </c>
      <c r="K27" s="64">
        <v>300</v>
      </c>
      <c r="L27" s="64" t="s">
        <v>543</v>
      </c>
      <c r="M27" s="64">
        <v>9999</v>
      </c>
      <c r="N27" s="64" t="s">
        <v>643</v>
      </c>
      <c r="O27" s="64">
        <v>40062</v>
      </c>
      <c r="P27" s="64" t="s">
        <v>520</v>
      </c>
      <c r="Q27" s="64">
        <v>202001</v>
      </c>
      <c r="R27" s="64" t="s">
        <v>390</v>
      </c>
      <c r="S27" s="64">
        <v>9999</v>
      </c>
      <c r="T27" s="65" t="s">
        <v>644</v>
      </c>
      <c r="U27" t="s">
        <v>520</v>
      </c>
      <c r="V27" t="s">
        <v>716</v>
      </c>
    </row>
    <row r="28" spans="1:22" ht="15.75" thickBot="1" x14ac:dyDescent="0.3">
      <c r="A28" s="63" t="s">
        <v>158</v>
      </c>
      <c r="B28" s="64" t="s">
        <v>351</v>
      </c>
      <c r="C28" s="59" t="s">
        <v>384</v>
      </c>
      <c r="D28" s="7" t="s">
        <v>640</v>
      </c>
      <c r="E28" s="7">
        <v>12</v>
      </c>
      <c r="F28" s="64" t="s">
        <v>717</v>
      </c>
      <c r="G28" s="64">
        <v>75037</v>
      </c>
      <c r="H28" s="64" t="s">
        <v>386</v>
      </c>
      <c r="I28" s="64">
        <v>75037</v>
      </c>
      <c r="J28" s="64" t="s">
        <v>386</v>
      </c>
      <c r="K28" s="64">
        <v>300</v>
      </c>
      <c r="L28" s="64" t="s">
        <v>543</v>
      </c>
      <c r="M28" s="64">
        <v>9999</v>
      </c>
      <c r="N28" s="64" t="s">
        <v>643</v>
      </c>
      <c r="O28" s="64">
        <v>40063</v>
      </c>
      <c r="P28" s="64" t="s">
        <v>388</v>
      </c>
      <c r="Q28" s="64">
        <v>202001</v>
      </c>
      <c r="R28" s="64" t="s">
        <v>390</v>
      </c>
      <c r="S28" s="64">
        <v>9999</v>
      </c>
      <c r="T28" s="65" t="s">
        <v>644</v>
      </c>
      <c r="U28" t="s">
        <v>718</v>
      </c>
      <c r="V28" t="s">
        <v>719</v>
      </c>
    </row>
    <row r="29" spans="1:22" ht="15.75" thickBot="1" x14ac:dyDescent="0.3">
      <c r="A29" s="78" t="s">
        <v>158</v>
      </c>
      <c r="B29" s="79" t="s">
        <v>52</v>
      </c>
      <c r="C29" s="69" t="s">
        <v>584</v>
      </c>
      <c r="D29" s="7" t="s">
        <v>640</v>
      </c>
      <c r="E29" s="7">
        <v>12</v>
      </c>
      <c r="F29" s="79" t="s">
        <v>720</v>
      </c>
      <c r="G29" s="79">
        <v>80073</v>
      </c>
      <c r="H29" s="79" t="s">
        <v>54</v>
      </c>
      <c r="I29" s="79">
        <v>80073</v>
      </c>
      <c r="J29" s="79" t="s">
        <v>721</v>
      </c>
      <c r="K29" s="79">
        <v>350</v>
      </c>
      <c r="L29" s="79" t="s">
        <v>701</v>
      </c>
      <c r="M29" s="79">
        <v>9999</v>
      </c>
      <c r="N29" s="79" t="s">
        <v>643</v>
      </c>
      <c r="O29" s="79">
        <v>40256</v>
      </c>
      <c r="P29" s="79" t="s">
        <v>586</v>
      </c>
      <c r="Q29" s="79">
        <v>204000</v>
      </c>
      <c r="R29" s="79" t="s">
        <v>505</v>
      </c>
      <c r="S29" s="79">
        <v>9999</v>
      </c>
      <c r="T29" s="80" t="s">
        <v>644</v>
      </c>
      <c r="U29" t="s">
        <v>722</v>
      </c>
      <c r="V29" t="s">
        <v>723</v>
      </c>
    </row>
    <row r="30" spans="1:22" x14ac:dyDescent="0.25">
      <c r="A30" s="75" t="s">
        <v>158</v>
      </c>
      <c r="B30" s="76" t="s">
        <v>52</v>
      </c>
      <c r="C30" s="70" t="s">
        <v>53</v>
      </c>
      <c r="D30" s="7" t="s">
        <v>640</v>
      </c>
      <c r="E30" s="7">
        <v>12</v>
      </c>
      <c r="F30" s="76" t="s">
        <v>720</v>
      </c>
      <c r="G30" s="76">
        <v>80073</v>
      </c>
      <c r="H30" s="76" t="s">
        <v>54</v>
      </c>
      <c r="I30" s="76">
        <v>80073</v>
      </c>
      <c r="J30" s="76" t="s">
        <v>721</v>
      </c>
      <c r="K30" s="76">
        <v>350</v>
      </c>
      <c r="L30" s="76" t="s">
        <v>701</v>
      </c>
      <c r="M30" s="76">
        <v>9999</v>
      </c>
      <c r="N30" s="76" t="s">
        <v>643</v>
      </c>
      <c r="O30" s="76">
        <v>40255</v>
      </c>
      <c r="P30" s="76" t="s">
        <v>56</v>
      </c>
      <c r="Q30" s="76">
        <v>204000</v>
      </c>
      <c r="R30" s="76" t="s">
        <v>505</v>
      </c>
      <c r="S30" s="76">
        <v>9999</v>
      </c>
      <c r="T30" s="77" t="s">
        <v>644</v>
      </c>
      <c r="U30" t="s">
        <v>56</v>
      </c>
      <c r="V30" t="s">
        <v>55</v>
      </c>
    </row>
    <row r="31" spans="1:22" x14ac:dyDescent="0.25">
      <c r="A31" s="75" t="s">
        <v>158</v>
      </c>
      <c r="B31" s="76" t="s">
        <v>52</v>
      </c>
      <c r="C31" s="70" t="s">
        <v>580</v>
      </c>
      <c r="D31" s="7" t="s">
        <v>640</v>
      </c>
      <c r="E31" s="7">
        <v>12</v>
      </c>
      <c r="F31" s="76" t="s">
        <v>720</v>
      </c>
      <c r="G31" s="76">
        <v>80073</v>
      </c>
      <c r="H31" s="76" t="s">
        <v>54</v>
      </c>
      <c r="I31" s="76">
        <v>80073</v>
      </c>
      <c r="J31" s="76" t="s">
        <v>721</v>
      </c>
      <c r="K31" s="76">
        <v>350</v>
      </c>
      <c r="L31" s="76" t="s">
        <v>701</v>
      </c>
      <c r="M31" s="76">
        <v>9999</v>
      </c>
      <c r="N31" s="76" t="s">
        <v>643</v>
      </c>
      <c r="O31" s="76">
        <v>40250</v>
      </c>
      <c r="P31" s="76" t="s">
        <v>581</v>
      </c>
      <c r="Q31" s="76">
        <v>204000</v>
      </c>
      <c r="R31" s="76" t="s">
        <v>505</v>
      </c>
      <c r="S31" s="76">
        <v>9999</v>
      </c>
      <c r="T31" s="77" t="s">
        <v>644</v>
      </c>
      <c r="U31" t="s">
        <v>581</v>
      </c>
      <c r="V31" t="s">
        <v>724</v>
      </c>
    </row>
    <row r="32" spans="1:22" x14ac:dyDescent="0.25">
      <c r="A32" s="75" t="s">
        <v>158</v>
      </c>
      <c r="B32" s="76" t="s">
        <v>52</v>
      </c>
      <c r="C32" s="70" t="s">
        <v>725</v>
      </c>
      <c r="D32" s="7" t="s">
        <v>640</v>
      </c>
      <c r="E32" s="7">
        <v>12</v>
      </c>
      <c r="F32" s="76" t="s">
        <v>726</v>
      </c>
      <c r="G32" s="76">
        <v>70054</v>
      </c>
      <c r="H32" s="76" t="s">
        <v>278</v>
      </c>
      <c r="I32" s="76">
        <v>70054</v>
      </c>
      <c r="J32" s="76" t="s">
        <v>278</v>
      </c>
      <c r="K32" s="76">
        <v>251</v>
      </c>
      <c r="L32" s="76" t="s">
        <v>278</v>
      </c>
      <c r="M32" s="76">
        <v>9999</v>
      </c>
      <c r="N32" s="76" t="s">
        <v>643</v>
      </c>
      <c r="O32" s="76">
        <v>40257</v>
      </c>
      <c r="P32" s="76" t="s">
        <v>518</v>
      </c>
      <c r="Q32" s="76">
        <v>204000</v>
      </c>
      <c r="R32" s="76" t="s">
        <v>505</v>
      </c>
      <c r="S32" s="76">
        <v>9999</v>
      </c>
      <c r="T32" s="77" t="s">
        <v>644</v>
      </c>
      <c r="U32" t="s">
        <v>518</v>
      </c>
      <c r="V32" t="s">
        <v>727</v>
      </c>
    </row>
    <row r="33" spans="1:22" x14ac:dyDescent="0.25">
      <c r="A33" s="75" t="s">
        <v>158</v>
      </c>
      <c r="B33" s="76" t="s">
        <v>52</v>
      </c>
      <c r="C33" s="70" t="s">
        <v>728</v>
      </c>
      <c r="D33" s="7" t="s">
        <v>640</v>
      </c>
      <c r="E33" s="7">
        <v>12</v>
      </c>
      <c r="F33" s="76" t="s">
        <v>726</v>
      </c>
      <c r="G33" s="76">
        <v>70054</v>
      </c>
      <c r="H33" s="76" t="s">
        <v>278</v>
      </c>
      <c r="I33" s="76">
        <v>70054</v>
      </c>
      <c r="J33" s="76" t="s">
        <v>278</v>
      </c>
      <c r="K33" s="76">
        <v>251</v>
      </c>
      <c r="L33" s="76" t="s">
        <v>278</v>
      </c>
      <c r="M33" s="76">
        <v>9999</v>
      </c>
      <c r="N33" s="76" t="s">
        <v>643</v>
      </c>
      <c r="O33" s="76">
        <v>40254</v>
      </c>
      <c r="P33" s="76" t="s">
        <v>516</v>
      </c>
      <c r="Q33" s="76">
        <v>204000</v>
      </c>
      <c r="R33" s="76" t="s">
        <v>505</v>
      </c>
      <c r="S33" s="76">
        <v>9999</v>
      </c>
      <c r="T33" s="77" t="s">
        <v>644</v>
      </c>
      <c r="U33" t="s">
        <v>516</v>
      </c>
      <c r="V33" t="s">
        <v>729</v>
      </c>
    </row>
    <row r="34" spans="1:22" ht="15.75" thickBot="1" x14ac:dyDescent="0.3">
      <c r="A34" s="75" t="s">
        <v>158</v>
      </c>
      <c r="B34" s="76" t="s">
        <v>52</v>
      </c>
      <c r="C34" s="70" t="s">
        <v>730</v>
      </c>
      <c r="D34" s="7" t="s">
        <v>640</v>
      </c>
      <c r="E34" s="7">
        <v>12</v>
      </c>
      <c r="F34" s="76" t="s">
        <v>726</v>
      </c>
      <c r="G34" s="76">
        <v>70054</v>
      </c>
      <c r="H34" s="76" t="s">
        <v>278</v>
      </c>
      <c r="I34" s="76">
        <v>70054</v>
      </c>
      <c r="J34" s="76" t="s">
        <v>278</v>
      </c>
      <c r="K34" s="76">
        <v>251</v>
      </c>
      <c r="L34" s="76" t="s">
        <v>278</v>
      </c>
      <c r="M34" s="76">
        <v>9999</v>
      </c>
      <c r="N34" s="76" t="s">
        <v>643</v>
      </c>
      <c r="O34" s="76">
        <v>40252</v>
      </c>
      <c r="P34" s="76" t="s">
        <v>508</v>
      </c>
      <c r="Q34" s="76">
        <v>204000</v>
      </c>
      <c r="R34" s="76" t="s">
        <v>505</v>
      </c>
      <c r="S34" s="76">
        <v>9999</v>
      </c>
      <c r="T34" s="77" t="s">
        <v>644</v>
      </c>
      <c r="U34" t="s">
        <v>731</v>
      </c>
      <c r="V34" t="s">
        <v>732</v>
      </c>
    </row>
    <row r="35" spans="1:22" x14ac:dyDescent="0.25">
      <c r="A35" s="72" t="s">
        <v>158</v>
      </c>
      <c r="B35" s="73" t="s">
        <v>52</v>
      </c>
      <c r="C35" s="70" t="s">
        <v>733</v>
      </c>
      <c r="D35" s="7" t="s">
        <v>640</v>
      </c>
      <c r="E35" s="7">
        <v>12</v>
      </c>
      <c r="F35" s="73" t="s">
        <v>726</v>
      </c>
      <c r="G35" s="73">
        <v>70054</v>
      </c>
      <c r="H35" s="73" t="s">
        <v>278</v>
      </c>
      <c r="I35" s="73">
        <v>70054</v>
      </c>
      <c r="J35" s="73" t="s">
        <v>278</v>
      </c>
      <c r="K35" s="73">
        <v>251</v>
      </c>
      <c r="L35" s="73" t="s">
        <v>278</v>
      </c>
      <c r="M35" s="73">
        <v>9999</v>
      </c>
      <c r="N35" s="73" t="s">
        <v>643</v>
      </c>
      <c r="O35" s="73">
        <v>40251</v>
      </c>
      <c r="P35" s="73" t="s">
        <v>503</v>
      </c>
      <c r="Q35" s="73">
        <v>204000</v>
      </c>
      <c r="R35" s="73" t="s">
        <v>505</v>
      </c>
      <c r="S35" s="73">
        <v>9999</v>
      </c>
      <c r="T35" s="74" t="s">
        <v>644</v>
      </c>
      <c r="U35" t="s">
        <v>734</v>
      </c>
      <c r="V35" t="s">
        <v>735</v>
      </c>
    </row>
    <row r="36" spans="1:22" ht="15.75" thickBot="1" x14ac:dyDescent="0.3">
      <c r="A36" s="75" t="s">
        <v>158</v>
      </c>
      <c r="B36" s="76" t="s">
        <v>52</v>
      </c>
      <c r="C36" s="71" t="s">
        <v>736</v>
      </c>
      <c r="D36" s="7" t="s">
        <v>640</v>
      </c>
      <c r="E36" s="7">
        <v>12</v>
      </c>
      <c r="F36" s="76" t="s">
        <v>726</v>
      </c>
      <c r="G36" s="76">
        <v>70054</v>
      </c>
      <c r="H36" s="76" t="s">
        <v>278</v>
      </c>
      <c r="I36" s="76">
        <v>70054</v>
      </c>
      <c r="J36" s="76" t="s">
        <v>278</v>
      </c>
      <c r="K36" s="76">
        <v>251</v>
      </c>
      <c r="L36" s="76" t="s">
        <v>278</v>
      </c>
      <c r="M36" s="76">
        <v>9999</v>
      </c>
      <c r="N36" s="76" t="s">
        <v>643</v>
      </c>
      <c r="O36" s="76">
        <v>40253</v>
      </c>
      <c r="P36" s="76" t="s">
        <v>512</v>
      </c>
      <c r="Q36" s="76">
        <v>204000</v>
      </c>
      <c r="R36" s="76" t="s">
        <v>505</v>
      </c>
      <c r="S36" s="76">
        <v>9999</v>
      </c>
      <c r="T36" s="77" t="s">
        <v>644</v>
      </c>
      <c r="U36" t="s">
        <v>737</v>
      </c>
      <c r="V36" t="s">
        <v>738</v>
      </c>
    </row>
    <row r="37" spans="1:22" x14ac:dyDescent="0.25">
      <c r="A37" s="26" t="s">
        <v>158</v>
      </c>
      <c r="B37" s="27" t="s">
        <v>356</v>
      </c>
      <c r="C37" s="20" t="s">
        <v>357</v>
      </c>
      <c r="D37" s="7" t="s">
        <v>640</v>
      </c>
      <c r="E37" s="7">
        <v>12</v>
      </c>
      <c r="F37" s="27" t="s">
        <v>739</v>
      </c>
      <c r="G37" s="27">
        <v>75012</v>
      </c>
      <c r="H37" s="27" t="s">
        <v>359</v>
      </c>
      <c r="I37" s="27">
        <v>75012</v>
      </c>
      <c r="J37" s="27" t="s">
        <v>740</v>
      </c>
      <c r="K37" s="27">
        <v>300</v>
      </c>
      <c r="L37" s="27" t="s">
        <v>543</v>
      </c>
      <c r="M37" s="27">
        <v>9999</v>
      </c>
      <c r="N37" s="27" t="s">
        <v>643</v>
      </c>
      <c r="O37" s="27">
        <v>40083</v>
      </c>
      <c r="P37" s="27" t="s">
        <v>362</v>
      </c>
      <c r="Q37" s="27">
        <v>202000</v>
      </c>
      <c r="R37" s="27" t="s">
        <v>364</v>
      </c>
      <c r="S37" s="27">
        <v>9999</v>
      </c>
      <c r="T37" s="28" t="s">
        <v>644</v>
      </c>
      <c r="U37" t="s">
        <v>741</v>
      </c>
      <c r="V37" t="s">
        <v>742</v>
      </c>
    </row>
    <row r="38" spans="1:22" x14ac:dyDescent="0.25">
      <c r="A38" s="26" t="s">
        <v>158</v>
      </c>
      <c r="B38" s="27" t="s">
        <v>356</v>
      </c>
      <c r="C38" s="21" t="s">
        <v>521</v>
      </c>
      <c r="D38" s="7" t="s">
        <v>640</v>
      </c>
      <c r="E38" s="7">
        <v>12</v>
      </c>
      <c r="F38" s="27" t="s">
        <v>739</v>
      </c>
      <c r="G38" s="27">
        <v>75012</v>
      </c>
      <c r="H38" s="27" t="s">
        <v>359</v>
      </c>
      <c r="I38" s="27">
        <v>75012</v>
      </c>
      <c r="J38" s="27" t="s">
        <v>740</v>
      </c>
      <c r="K38" s="27">
        <v>300</v>
      </c>
      <c r="L38" s="27" t="s">
        <v>543</v>
      </c>
      <c r="M38" s="27">
        <v>9999</v>
      </c>
      <c r="N38" s="27" t="s">
        <v>643</v>
      </c>
      <c r="O38" s="27">
        <v>40081</v>
      </c>
      <c r="P38" s="27" t="s">
        <v>523</v>
      </c>
      <c r="Q38" s="27">
        <v>202000</v>
      </c>
      <c r="R38" s="27" t="s">
        <v>364</v>
      </c>
      <c r="S38" s="27">
        <v>9999</v>
      </c>
      <c r="T38" s="28" t="s">
        <v>644</v>
      </c>
      <c r="U38" t="s">
        <v>523</v>
      </c>
      <c r="V38" t="s">
        <v>743</v>
      </c>
    </row>
    <row r="39" spans="1:22" x14ac:dyDescent="0.25">
      <c r="A39" s="26" t="s">
        <v>158</v>
      </c>
      <c r="B39" s="27" t="s">
        <v>356</v>
      </c>
      <c r="C39" s="21" t="s">
        <v>412</v>
      </c>
      <c r="D39" s="7" t="s">
        <v>640</v>
      </c>
      <c r="E39" s="7">
        <v>12</v>
      </c>
      <c r="F39" s="27" t="s">
        <v>744</v>
      </c>
      <c r="G39" s="27">
        <v>75070</v>
      </c>
      <c r="H39" s="27" t="s">
        <v>414</v>
      </c>
      <c r="I39" s="27">
        <v>75070</v>
      </c>
      <c r="J39" s="27" t="s">
        <v>745</v>
      </c>
      <c r="K39" s="27">
        <v>300</v>
      </c>
      <c r="L39" s="27" t="s">
        <v>543</v>
      </c>
      <c r="M39" s="27">
        <v>9999</v>
      </c>
      <c r="N39" s="27" t="s">
        <v>643</v>
      </c>
      <c r="O39" s="27">
        <v>40082</v>
      </c>
      <c r="P39" s="27" t="s">
        <v>416</v>
      </c>
      <c r="Q39" s="27">
        <v>202000</v>
      </c>
      <c r="R39" s="27" t="s">
        <v>364</v>
      </c>
      <c r="S39" s="27">
        <v>9999</v>
      </c>
      <c r="T39" s="28" t="s">
        <v>644</v>
      </c>
      <c r="U39" t="s">
        <v>416</v>
      </c>
      <c r="V39" t="s">
        <v>746</v>
      </c>
    </row>
    <row r="40" spans="1:22" x14ac:dyDescent="0.25">
      <c r="A40" s="26" t="s">
        <v>158</v>
      </c>
      <c r="B40" s="27" t="s">
        <v>356</v>
      </c>
      <c r="C40" s="21" t="s">
        <v>396</v>
      </c>
      <c r="D40" s="7" t="s">
        <v>640</v>
      </c>
      <c r="E40" s="7">
        <v>12</v>
      </c>
      <c r="F40" s="27" t="s">
        <v>747</v>
      </c>
      <c r="G40" s="27">
        <v>75056</v>
      </c>
      <c r="H40" s="27" t="s">
        <v>398</v>
      </c>
      <c r="I40" s="27">
        <v>75056</v>
      </c>
      <c r="J40" s="27" t="s">
        <v>398</v>
      </c>
      <c r="K40" s="27">
        <v>300</v>
      </c>
      <c r="L40" s="27" t="s">
        <v>543</v>
      </c>
      <c r="M40" s="27">
        <v>9999</v>
      </c>
      <c r="N40" s="27" t="s">
        <v>643</v>
      </c>
      <c r="O40" s="27">
        <v>40086</v>
      </c>
      <c r="P40" s="27" t="s">
        <v>400</v>
      </c>
      <c r="Q40" s="27">
        <v>202000</v>
      </c>
      <c r="R40" s="27" t="s">
        <v>364</v>
      </c>
      <c r="S40" s="27">
        <v>9999</v>
      </c>
      <c r="T40" s="28" t="s">
        <v>644</v>
      </c>
      <c r="U40" t="s">
        <v>748</v>
      </c>
      <c r="V40" t="s">
        <v>749</v>
      </c>
    </row>
    <row r="41" spans="1:22" x14ac:dyDescent="0.25">
      <c r="A41" s="26" t="s">
        <v>158</v>
      </c>
      <c r="B41" s="27" t="s">
        <v>356</v>
      </c>
      <c r="C41" s="21" t="s">
        <v>537</v>
      </c>
      <c r="D41" s="7" t="s">
        <v>640</v>
      </c>
      <c r="E41" s="7">
        <v>12</v>
      </c>
      <c r="F41" s="27" t="s">
        <v>750</v>
      </c>
      <c r="G41" s="27">
        <v>75060</v>
      </c>
      <c r="H41" s="27" t="s">
        <v>403</v>
      </c>
      <c r="I41" s="27">
        <v>75060</v>
      </c>
      <c r="J41" s="27" t="s">
        <v>539</v>
      </c>
      <c r="K41" s="27">
        <v>300</v>
      </c>
      <c r="L41" s="27" t="s">
        <v>543</v>
      </c>
      <c r="M41" s="27">
        <v>9999</v>
      </c>
      <c r="N41" s="27" t="s">
        <v>643</v>
      </c>
      <c r="O41" s="27">
        <v>40085</v>
      </c>
      <c r="P41" s="27" t="s">
        <v>539</v>
      </c>
      <c r="Q41" s="27">
        <v>202000</v>
      </c>
      <c r="R41" s="27" t="s">
        <v>364</v>
      </c>
      <c r="S41" s="27">
        <v>9999</v>
      </c>
      <c r="T41" s="28" t="s">
        <v>644</v>
      </c>
      <c r="U41" t="s">
        <v>539</v>
      </c>
      <c r="V41" t="s">
        <v>751</v>
      </c>
    </row>
    <row r="42" spans="1:22" ht="15.75" thickBot="1" x14ac:dyDescent="0.3">
      <c r="A42" s="29" t="s">
        <v>158</v>
      </c>
      <c r="B42" s="30" t="s">
        <v>356</v>
      </c>
      <c r="C42" s="21" t="s">
        <v>420</v>
      </c>
      <c r="D42" s="7" t="s">
        <v>640</v>
      </c>
      <c r="E42" s="7">
        <v>12</v>
      </c>
      <c r="F42" s="30" t="s">
        <v>752</v>
      </c>
      <c r="G42" s="30">
        <v>75126</v>
      </c>
      <c r="H42" s="30" t="s">
        <v>422</v>
      </c>
      <c r="I42" s="30">
        <v>75126</v>
      </c>
      <c r="J42" s="30" t="s">
        <v>753</v>
      </c>
      <c r="K42" s="30">
        <v>300</v>
      </c>
      <c r="L42" s="30" t="s">
        <v>543</v>
      </c>
      <c r="M42" s="30">
        <v>9999</v>
      </c>
      <c r="N42" s="30" t="s">
        <v>643</v>
      </c>
      <c r="O42" s="30">
        <v>40084</v>
      </c>
      <c r="P42" s="30" t="s">
        <v>424</v>
      </c>
      <c r="Q42" s="30">
        <v>202000</v>
      </c>
      <c r="R42" s="30" t="s">
        <v>364</v>
      </c>
      <c r="S42" s="30">
        <v>9999</v>
      </c>
      <c r="T42" s="31" t="s">
        <v>644</v>
      </c>
      <c r="U42" t="s">
        <v>754</v>
      </c>
      <c r="V42" t="s">
        <v>755</v>
      </c>
    </row>
    <row r="43" spans="1:22" ht="15.75" thickBot="1" x14ac:dyDescent="0.3">
      <c r="A43" s="23" t="s">
        <v>158</v>
      </c>
      <c r="B43" s="24" t="s">
        <v>356</v>
      </c>
      <c r="C43" s="22" t="s">
        <v>756</v>
      </c>
      <c r="D43" s="7" t="s">
        <v>640</v>
      </c>
      <c r="E43" s="7">
        <v>12</v>
      </c>
      <c r="F43" s="24" t="s">
        <v>739</v>
      </c>
      <c r="G43" s="24">
        <v>75012</v>
      </c>
      <c r="H43" s="24" t="s">
        <v>359</v>
      </c>
      <c r="I43" s="24">
        <v>75012</v>
      </c>
      <c r="J43" s="24" t="s">
        <v>740</v>
      </c>
      <c r="K43" s="24">
        <v>300</v>
      </c>
      <c r="L43" s="24" t="s">
        <v>543</v>
      </c>
      <c r="M43" s="24">
        <v>9999</v>
      </c>
      <c r="N43" s="24" t="s">
        <v>643</v>
      </c>
      <c r="O43" s="24">
        <v>40080</v>
      </c>
      <c r="P43" s="24" t="s">
        <v>757</v>
      </c>
      <c r="Q43" s="24">
        <v>202000</v>
      </c>
      <c r="R43" s="24" t="s">
        <v>364</v>
      </c>
      <c r="S43" s="24">
        <v>9999</v>
      </c>
      <c r="T43" s="25" t="s">
        <v>644</v>
      </c>
      <c r="U43" t="s">
        <v>757</v>
      </c>
      <c r="V43" t="s">
        <v>758</v>
      </c>
    </row>
    <row r="44" spans="1:22" x14ac:dyDescent="0.25">
      <c r="A44" s="82" t="s">
        <v>158</v>
      </c>
      <c r="B44" s="83" t="s">
        <v>46</v>
      </c>
      <c r="C44" s="32" t="s">
        <v>301</v>
      </c>
      <c r="D44" s="7" t="s">
        <v>640</v>
      </c>
      <c r="E44" s="7">
        <v>12</v>
      </c>
      <c r="F44" s="83" t="s">
        <v>759</v>
      </c>
      <c r="G44" s="83">
        <v>60023</v>
      </c>
      <c r="H44" s="83" t="s">
        <v>303</v>
      </c>
      <c r="I44" s="83">
        <v>60023</v>
      </c>
      <c r="J44" s="83" t="e">
        <v>#N/A</v>
      </c>
      <c r="K44" s="83">
        <v>200</v>
      </c>
      <c r="L44" s="83" t="s">
        <v>760</v>
      </c>
      <c r="M44" s="83">
        <v>9999</v>
      </c>
      <c r="N44" s="83" t="s">
        <v>643</v>
      </c>
      <c r="O44" s="83">
        <v>40203</v>
      </c>
      <c r="P44" s="83" t="s">
        <v>306</v>
      </c>
      <c r="Q44" s="83">
        <v>203000</v>
      </c>
      <c r="R44" s="83" t="s">
        <v>209</v>
      </c>
      <c r="S44" s="83">
        <v>9999</v>
      </c>
      <c r="T44" s="84" t="s">
        <v>644</v>
      </c>
      <c r="U44" t="s">
        <v>761</v>
      </c>
      <c r="V44" t="s">
        <v>762</v>
      </c>
    </row>
    <row r="45" spans="1:22" x14ac:dyDescent="0.25">
      <c r="A45" s="82" t="s">
        <v>158</v>
      </c>
      <c r="B45" s="83" t="s">
        <v>46</v>
      </c>
      <c r="C45" s="81" t="s">
        <v>491</v>
      </c>
      <c r="D45" s="7" t="s">
        <v>640</v>
      </c>
      <c r="E45" s="7">
        <v>12</v>
      </c>
      <c r="F45" s="83" t="s">
        <v>759</v>
      </c>
      <c r="G45" s="83">
        <v>60023</v>
      </c>
      <c r="H45" s="83" t="s">
        <v>303</v>
      </c>
      <c r="I45" s="83">
        <v>60023</v>
      </c>
      <c r="J45" s="83" t="e">
        <v>#N/A</v>
      </c>
      <c r="K45" s="83">
        <v>200</v>
      </c>
      <c r="L45" s="83" t="s">
        <v>760</v>
      </c>
      <c r="M45" s="83">
        <v>9999</v>
      </c>
      <c r="N45" s="83" t="s">
        <v>643</v>
      </c>
      <c r="O45" s="83">
        <v>40204</v>
      </c>
      <c r="P45" s="83" t="s">
        <v>493</v>
      </c>
      <c r="Q45" s="83">
        <v>203000</v>
      </c>
      <c r="R45" s="83" t="s">
        <v>209</v>
      </c>
      <c r="S45" s="83">
        <v>9999</v>
      </c>
      <c r="T45" s="84" t="s">
        <v>644</v>
      </c>
      <c r="U45" t="s">
        <v>763</v>
      </c>
      <c r="V45" t="s">
        <v>764</v>
      </c>
    </row>
    <row r="46" spans="1:22" ht="15.75" thickBot="1" x14ac:dyDescent="0.3">
      <c r="A46" s="37" t="s">
        <v>158</v>
      </c>
      <c r="B46" s="38" t="s">
        <v>46</v>
      </c>
      <c r="C46" s="81" t="s">
        <v>592</v>
      </c>
      <c r="D46" s="7" t="s">
        <v>640</v>
      </c>
      <c r="E46" s="7">
        <v>12</v>
      </c>
      <c r="F46" s="38" t="s">
        <v>765</v>
      </c>
      <c r="G46" s="38">
        <v>80109</v>
      </c>
      <c r="H46" s="38" t="s">
        <v>48</v>
      </c>
      <c r="I46" s="38">
        <v>80109</v>
      </c>
      <c r="J46" s="38" t="s">
        <v>766</v>
      </c>
      <c r="K46" s="38">
        <v>100</v>
      </c>
      <c r="L46" s="38" t="s">
        <v>642</v>
      </c>
      <c r="M46" s="38">
        <v>9999</v>
      </c>
      <c r="N46" s="38" t="s">
        <v>643</v>
      </c>
      <c r="O46" s="38">
        <v>40213</v>
      </c>
      <c r="P46" s="38" t="s">
        <v>594</v>
      </c>
      <c r="Q46" s="38">
        <v>203000</v>
      </c>
      <c r="R46" s="38" t="s">
        <v>209</v>
      </c>
      <c r="S46" s="38">
        <v>9999</v>
      </c>
      <c r="T46" s="39" t="s">
        <v>644</v>
      </c>
      <c r="U46" t="s">
        <v>767</v>
      </c>
      <c r="V46" t="s">
        <v>768</v>
      </c>
    </row>
    <row r="47" spans="1:22" x14ac:dyDescent="0.25">
      <c r="A47" s="34" t="s">
        <v>158</v>
      </c>
      <c r="B47" s="35" t="s">
        <v>46</v>
      </c>
      <c r="C47" s="81" t="s">
        <v>447</v>
      </c>
      <c r="D47" s="7" t="s">
        <v>640</v>
      </c>
      <c r="E47" s="7">
        <v>12</v>
      </c>
      <c r="F47" s="35" t="s">
        <v>769</v>
      </c>
      <c r="G47" s="35">
        <v>10060</v>
      </c>
      <c r="H47" s="35" t="s">
        <v>449</v>
      </c>
      <c r="I47" s="35">
        <v>10060</v>
      </c>
      <c r="J47" s="35" t="s">
        <v>770</v>
      </c>
      <c r="K47" s="35">
        <v>100</v>
      </c>
      <c r="L47" s="35" t="s">
        <v>642</v>
      </c>
      <c r="M47" s="35">
        <v>9999</v>
      </c>
      <c r="N47" s="35" t="s">
        <v>643</v>
      </c>
      <c r="O47" s="35">
        <v>40208</v>
      </c>
      <c r="P47" s="35" t="s">
        <v>450</v>
      </c>
      <c r="Q47" s="35">
        <v>203000</v>
      </c>
      <c r="R47" s="35" t="s">
        <v>209</v>
      </c>
      <c r="S47" s="35">
        <v>9999</v>
      </c>
      <c r="T47" s="36" t="s">
        <v>644</v>
      </c>
      <c r="U47" t="s">
        <v>771</v>
      </c>
      <c r="V47" t="s">
        <v>772</v>
      </c>
    </row>
    <row r="48" spans="1:22" x14ac:dyDescent="0.25">
      <c r="A48" s="82" t="s">
        <v>158</v>
      </c>
      <c r="B48" s="83" t="s">
        <v>46</v>
      </c>
      <c r="C48" s="81" t="s">
        <v>47</v>
      </c>
      <c r="D48" s="7" t="s">
        <v>640</v>
      </c>
      <c r="E48" s="7">
        <v>12</v>
      </c>
      <c r="F48" s="83" t="s">
        <v>765</v>
      </c>
      <c r="G48" s="83">
        <v>80109</v>
      </c>
      <c r="H48" s="83" t="s">
        <v>48</v>
      </c>
      <c r="I48" s="83">
        <v>80109</v>
      </c>
      <c r="J48" s="83" t="s">
        <v>766</v>
      </c>
      <c r="K48" s="83">
        <v>100</v>
      </c>
      <c r="L48" s="83" t="s">
        <v>642</v>
      </c>
      <c r="M48" s="83">
        <v>9999</v>
      </c>
      <c r="N48" s="83" t="s">
        <v>643</v>
      </c>
      <c r="O48" s="83">
        <v>40201</v>
      </c>
      <c r="P48" s="83" t="s">
        <v>591</v>
      </c>
      <c r="Q48" s="83">
        <v>203000</v>
      </c>
      <c r="R48" s="83" t="s">
        <v>209</v>
      </c>
      <c r="S48" s="83">
        <v>9999</v>
      </c>
      <c r="T48" s="84" t="s">
        <v>644</v>
      </c>
      <c r="U48" t="s">
        <v>50</v>
      </c>
      <c r="V48" t="s">
        <v>49</v>
      </c>
    </row>
    <row r="49" spans="1:22" x14ac:dyDescent="0.25">
      <c r="A49" s="82" t="s">
        <v>158</v>
      </c>
      <c r="B49" s="83" t="s">
        <v>46</v>
      </c>
      <c r="C49" s="81" t="s">
        <v>426</v>
      </c>
      <c r="D49" s="7" t="s">
        <v>640</v>
      </c>
      <c r="E49" s="7">
        <v>12</v>
      </c>
      <c r="F49" s="83" t="s">
        <v>765</v>
      </c>
      <c r="G49" s="83">
        <v>80109</v>
      </c>
      <c r="H49" s="83" t="s">
        <v>48</v>
      </c>
      <c r="I49" s="83">
        <v>80109</v>
      </c>
      <c r="J49" s="83" t="s">
        <v>766</v>
      </c>
      <c r="K49" s="83">
        <v>100</v>
      </c>
      <c r="L49" s="83" t="s">
        <v>642</v>
      </c>
      <c r="M49" s="83">
        <v>9999</v>
      </c>
      <c r="N49" s="83" t="s">
        <v>643</v>
      </c>
      <c r="O49" s="83">
        <v>40200</v>
      </c>
      <c r="P49" s="83" t="s">
        <v>429</v>
      </c>
      <c r="Q49" s="83">
        <v>203000</v>
      </c>
      <c r="R49" s="83" t="s">
        <v>209</v>
      </c>
      <c r="S49" s="83">
        <v>9999</v>
      </c>
      <c r="T49" s="84" t="s">
        <v>644</v>
      </c>
      <c r="U49" t="s">
        <v>773</v>
      </c>
      <c r="V49" t="s">
        <v>774</v>
      </c>
    </row>
    <row r="50" spans="1:22" x14ac:dyDescent="0.25">
      <c r="A50" s="82" t="s">
        <v>158</v>
      </c>
      <c r="B50" s="83" t="s">
        <v>46</v>
      </c>
      <c r="C50" s="81" t="s">
        <v>456</v>
      </c>
      <c r="D50" s="7" t="s">
        <v>640</v>
      </c>
      <c r="E50" s="7">
        <v>12</v>
      </c>
      <c r="F50" s="83" t="s">
        <v>775</v>
      </c>
      <c r="G50" s="83">
        <v>10115</v>
      </c>
      <c r="H50" s="83" t="s">
        <v>458</v>
      </c>
      <c r="I50" s="83">
        <v>10115</v>
      </c>
      <c r="J50" s="83" t="s">
        <v>458</v>
      </c>
      <c r="K50" s="83">
        <v>100</v>
      </c>
      <c r="L50" s="83" t="s">
        <v>642</v>
      </c>
      <c r="M50" s="83">
        <v>9999</v>
      </c>
      <c r="N50" s="83" t="s">
        <v>643</v>
      </c>
      <c r="O50" s="83">
        <v>40206</v>
      </c>
      <c r="P50" s="83" t="s">
        <v>460</v>
      </c>
      <c r="Q50" s="83">
        <v>203000</v>
      </c>
      <c r="R50" s="83" t="s">
        <v>209</v>
      </c>
      <c r="S50" s="83">
        <v>9999</v>
      </c>
      <c r="T50" s="84" t="s">
        <v>644</v>
      </c>
      <c r="U50" t="s">
        <v>776</v>
      </c>
      <c r="V50" t="s">
        <v>777</v>
      </c>
    </row>
    <row r="51" spans="1:22" x14ac:dyDescent="0.25">
      <c r="A51" s="82" t="s">
        <v>158</v>
      </c>
      <c r="B51" s="83" t="s">
        <v>46</v>
      </c>
      <c r="C51" s="81" t="s">
        <v>541</v>
      </c>
      <c r="D51" s="7" t="s">
        <v>640</v>
      </c>
      <c r="E51" s="7">
        <v>12</v>
      </c>
      <c r="F51" s="83" t="s">
        <v>778</v>
      </c>
      <c r="G51" s="83">
        <v>75073</v>
      </c>
      <c r="H51" s="83" t="s">
        <v>543</v>
      </c>
      <c r="I51" s="83">
        <v>75073</v>
      </c>
      <c r="J51" s="83" t="s">
        <v>779</v>
      </c>
      <c r="K51" s="83">
        <v>300</v>
      </c>
      <c r="L51" s="83" t="s">
        <v>543</v>
      </c>
      <c r="M51" s="83">
        <v>9999</v>
      </c>
      <c r="N51" s="83" t="s">
        <v>643</v>
      </c>
      <c r="O51" s="83">
        <v>40211</v>
      </c>
      <c r="P51" s="83" t="s">
        <v>545</v>
      </c>
      <c r="Q51" s="83">
        <v>203000</v>
      </c>
      <c r="R51" s="83" t="s">
        <v>209</v>
      </c>
      <c r="S51" s="83">
        <v>9999</v>
      </c>
      <c r="T51" s="84" t="s">
        <v>644</v>
      </c>
      <c r="U51" t="s">
        <v>780</v>
      </c>
      <c r="V51" t="s">
        <v>781</v>
      </c>
    </row>
    <row r="52" spans="1:22" x14ac:dyDescent="0.25">
      <c r="A52" s="82" t="s">
        <v>158</v>
      </c>
      <c r="B52" s="83" t="s">
        <v>46</v>
      </c>
      <c r="C52" s="81" t="s">
        <v>203</v>
      </c>
      <c r="D52" s="7" t="s">
        <v>640</v>
      </c>
      <c r="E52" s="7">
        <v>12</v>
      </c>
      <c r="F52" s="83" t="s">
        <v>782</v>
      </c>
      <c r="G52" s="83">
        <v>10195</v>
      </c>
      <c r="H52" s="83" t="s">
        <v>205</v>
      </c>
      <c r="I52" s="83">
        <v>10195</v>
      </c>
      <c r="J52" s="83" t="s">
        <v>205</v>
      </c>
      <c r="K52" s="83">
        <v>100</v>
      </c>
      <c r="L52" s="83" t="s">
        <v>642</v>
      </c>
      <c r="M52" s="83">
        <v>9999</v>
      </c>
      <c r="N52" s="83" t="s">
        <v>643</v>
      </c>
      <c r="O52" s="83">
        <v>40207</v>
      </c>
      <c r="P52" s="83" t="s">
        <v>207</v>
      </c>
      <c r="Q52" s="83">
        <v>203000</v>
      </c>
      <c r="R52" s="83" t="s">
        <v>209</v>
      </c>
      <c r="S52" s="83">
        <v>9999</v>
      </c>
      <c r="T52" s="84" t="s">
        <v>644</v>
      </c>
      <c r="U52" t="s">
        <v>783</v>
      </c>
      <c r="V52" t="s">
        <v>784</v>
      </c>
    </row>
    <row r="53" spans="1:22" x14ac:dyDescent="0.25">
      <c r="A53" s="82" t="s">
        <v>158</v>
      </c>
      <c r="B53" s="83" t="s">
        <v>46</v>
      </c>
      <c r="C53" s="81" t="s">
        <v>785</v>
      </c>
      <c r="D53" s="7" t="s">
        <v>640</v>
      </c>
      <c r="E53" s="7">
        <v>12</v>
      </c>
      <c r="F53" s="83" t="s">
        <v>782</v>
      </c>
      <c r="G53" s="83">
        <v>10195</v>
      </c>
      <c r="H53" s="83" t="s">
        <v>205</v>
      </c>
      <c r="I53" s="83">
        <v>10195</v>
      </c>
      <c r="J53" s="83" t="s">
        <v>205</v>
      </c>
      <c r="K53" s="83">
        <v>100</v>
      </c>
      <c r="L53" s="83" t="s">
        <v>642</v>
      </c>
      <c r="M53" s="83">
        <v>9999</v>
      </c>
      <c r="N53" s="83" t="s">
        <v>643</v>
      </c>
      <c r="O53" s="83">
        <v>40209</v>
      </c>
      <c r="P53" s="83" t="s">
        <v>786</v>
      </c>
      <c r="Q53" s="83">
        <v>203000</v>
      </c>
      <c r="R53" s="83" t="s">
        <v>209</v>
      </c>
      <c r="S53" s="83">
        <v>9999</v>
      </c>
      <c r="T53" s="84" t="s">
        <v>644</v>
      </c>
      <c r="U53" t="s">
        <v>787</v>
      </c>
      <c r="V53" t="s">
        <v>788</v>
      </c>
    </row>
    <row r="54" spans="1:22" x14ac:dyDescent="0.25">
      <c r="A54" s="82" t="s">
        <v>158</v>
      </c>
      <c r="B54" s="83" t="s">
        <v>46</v>
      </c>
      <c r="C54" s="81" t="s">
        <v>495</v>
      </c>
      <c r="D54" s="7" t="s">
        <v>640</v>
      </c>
      <c r="E54" s="7">
        <v>12</v>
      </c>
      <c r="F54" s="83" t="s">
        <v>789</v>
      </c>
      <c r="G54" s="83">
        <v>65009</v>
      </c>
      <c r="H54" s="83" t="s">
        <v>497</v>
      </c>
      <c r="I54" s="83">
        <v>65009</v>
      </c>
      <c r="J54" s="83" t="s">
        <v>499</v>
      </c>
      <c r="K54" s="83">
        <v>355</v>
      </c>
      <c r="L54" s="83" t="s">
        <v>649</v>
      </c>
      <c r="M54" s="83">
        <v>9999</v>
      </c>
      <c r="N54" s="83" t="s">
        <v>643</v>
      </c>
      <c r="O54" s="83">
        <v>40210</v>
      </c>
      <c r="P54" s="83" t="s">
        <v>499</v>
      </c>
      <c r="Q54" s="83">
        <v>203000</v>
      </c>
      <c r="R54" s="83" t="s">
        <v>209</v>
      </c>
      <c r="S54" s="83">
        <v>9999</v>
      </c>
      <c r="T54" s="84" t="s">
        <v>644</v>
      </c>
      <c r="U54" t="s">
        <v>499</v>
      </c>
      <c r="V54" t="s">
        <v>790</v>
      </c>
    </row>
    <row r="55" spans="1:22" x14ac:dyDescent="0.25">
      <c r="A55" s="82" t="s">
        <v>158</v>
      </c>
      <c r="B55" s="83" t="s">
        <v>46</v>
      </c>
      <c r="C55" s="81" t="s">
        <v>290</v>
      </c>
      <c r="D55" s="7" t="s">
        <v>640</v>
      </c>
      <c r="E55" s="7">
        <v>12</v>
      </c>
      <c r="F55" s="83" t="s">
        <v>765</v>
      </c>
      <c r="G55" s="83">
        <v>80109</v>
      </c>
      <c r="H55" s="83" t="s">
        <v>48</v>
      </c>
      <c r="I55" s="83">
        <v>80109</v>
      </c>
      <c r="J55" s="83" t="s">
        <v>766</v>
      </c>
      <c r="K55" s="83">
        <v>100</v>
      </c>
      <c r="L55" s="83" t="s">
        <v>642</v>
      </c>
      <c r="M55" s="83">
        <v>9999</v>
      </c>
      <c r="N55" s="83" t="s">
        <v>643</v>
      </c>
      <c r="O55" s="83">
        <v>40212</v>
      </c>
      <c r="P55" s="83" t="s">
        <v>294</v>
      </c>
      <c r="Q55" s="83">
        <v>203000</v>
      </c>
      <c r="R55" s="83" t="s">
        <v>209</v>
      </c>
      <c r="S55" s="83">
        <v>9999</v>
      </c>
      <c r="T55" s="84" t="s">
        <v>644</v>
      </c>
      <c r="U55" t="s">
        <v>294</v>
      </c>
      <c r="V55" t="s">
        <v>791</v>
      </c>
    </row>
    <row r="56" spans="1:22" ht="15.75" thickBot="1" x14ac:dyDescent="0.3">
      <c r="A56" s="82" t="s">
        <v>158</v>
      </c>
      <c r="B56" s="83" t="s">
        <v>46</v>
      </c>
      <c r="C56" s="81" t="s">
        <v>431</v>
      </c>
      <c r="D56" s="7" t="s">
        <v>640</v>
      </c>
      <c r="E56" s="7">
        <v>12</v>
      </c>
      <c r="F56" s="83" t="s">
        <v>765</v>
      </c>
      <c r="G56" s="83">
        <v>80109</v>
      </c>
      <c r="H56" s="83" t="s">
        <v>48</v>
      </c>
      <c r="I56" s="83">
        <v>80109</v>
      </c>
      <c r="J56" s="83" t="s">
        <v>766</v>
      </c>
      <c r="K56" s="83">
        <v>100</v>
      </c>
      <c r="L56" s="83" t="s">
        <v>642</v>
      </c>
      <c r="M56" s="83">
        <v>9999</v>
      </c>
      <c r="N56" s="83" t="s">
        <v>643</v>
      </c>
      <c r="O56" s="83">
        <v>40202</v>
      </c>
      <c r="P56" s="83" t="s">
        <v>432</v>
      </c>
      <c r="Q56" s="83">
        <v>203000</v>
      </c>
      <c r="R56" s="83" t="s">
        <v>209</v>
      </c>
      <c r="S56" s="83">
        <v>9999</v>
      </c>
      <c r="T56" s="84" t="s">
        <v>644</v>
      </c>
      <c r="U56" t="s">
        <v>792</v>
      </c>
      <c r="V56" t="s">
        <v>793</v>
      </c>
    </row>
    <row r="57" spans="1:22" x14ac:dyDescent="0.25">
      <c r="A57" s="91" t="s">
        <v>158</v>
      </c>
      <c r="B57" s="92" t="s">
        <v>75</v>
      </c>
      <c r="C57" s="85" t="s">
        <v>794</v>
      </c>
      <c r="D57" s="7" t="s">
        <v>640</v>
      </c>
      <c r="E57" s="7">
        <v>12</v>
      </c>
      <c r="F57" s="92" t="s">
        <v>795</v>
      </c>
      <c r="G57" s="92">
        <v>10381</v>
      </c>
      <c r="H57" s="92" t="s">
        <v>235</v>
      </c>
      <c r="I57" s="92">
        <v>10381</v>
      </c>
      <c r="J57" s="92" t="s">
        <v>796</v>
      </c>
      <c r="K57" s="92">
        <v>100</v>
      </c>
      <c r="L57" s="92" t="s">
        <v>642</v>
      </c>
      <c r="M57" s="92">
        <v>9999</v>
      </c>
      <c r="N57" s="92" t="s">
        <v>643</v>
      </c>
      <c r="O57" s="92">
        <v>40150</v>
      </c>
      <c r="P57" s="92" t="s">
        <v>797</v>
      </c>
      <c r="Q57" s="92">
        <v>202500</v>
      </c>
      <c r="R57" s="92" t="s">
        <v>166</v>
      </c>
      <c r="S57" s="92">
        <v>9999</v>
      </c>
      <c r="T57" s="93" t="s">
        <v>644</v>
      </c>
      <c r="U57" t="s">
        <v>797</v>
      </c>
      <c r="V57" t="s">
        <v>798</v>
      </c>
    </row>
    <row r="58" spans="1:22" x14ac:dyDescent="0.25">
      <c r="A58" s="91" t="s">
        <v>158</v>
      </c>
      <c r="B58" s="92" t="s">
        <v>75</v>
      </c>
      <c r="C58" s="86" t="s">
        <v>269</v>
      </c>
      <c r="D58" s="7" t="s">
        <v>640</v>
      </c>
      <c r="E58" s="7">
        <v>12</v>
      </c>
      <c r="F58" s="92" t="s">
        <v>795</v>
      </c>
      <c r="G58" s="92">
        <v>10381</v>
      </c>
      <c r="H58" s="92" t="s">
        <v>235</v>
      </c>
      <c r="I58" s="92">
        <v>10381</v>
      </c>
      <c r="J58" s="92" t="s">
        <v>796</v>
      </c>
      <c r="K58" s="92">
        <v>100</v>
      </c>
      <c r="L58" s="92" t="s">
        <v>642</v>
      </c>
      <c r="M58" s="92">
        <v>9999</v>
      </c>
      <c r="N58" s="92" t="s">
        <v>643</v>
      </c>
      <c r="O58" s="92">
        <v>40147</v>
      </c>
      <c r="P58" s="92" t="s">
        <v>270</v>
      </c>
      <c r="Q58" s="92">
        <v>202500</v>
      </c>
      <c r="R58" s="92" t="s">
        <v>166</v>
      </c>
      <c r="S58" s="92">
        <v>9999</v>
      </c>
      <c r="T58" s="93" t="s">
        <v>644</v>
      </c>
      <c r="U58" t="s">
        <v>799</v>
      </c>
      <c r="V58" t="s">
        <v>800</v>
      </c>
    </row>
    <row r="59" spans="1:22" x14ac:dyDescent="0.25">
      <c r="A59" s="91" t="s">
        <v>158</v>
      </c>
      <c r="B59" s="92" t="s">
        <v>75</v>
      </c>
      <c r="C59" s="86" t="s">
        <v>262</v>
      </c>
      <c r="D59" s="7" t="s">
        <v>640</v>
      </c>
      <c r="E59" s="7">
        <v>12</v>
      </c>
      <c r="F59" s="92" t="s">
        <v>795</v>
      </c>
      <c r="G59" s="92">
        <v>10381</v>
      </c>
      <c r="H59" s="92" t="s">
        <v>235</v>
      </c>
      <c r="I59" s="92">
        <v>10381</v>
      </c>
      <c r="J59" s="92" t="s">
        <v>796</v>
      </c>
      <c r="K59" s="92">
        <v>100</v>
      </c>
      <c r="L59" s="92" t="s">
        <v>642</v>
      </c>
      <c r="M59" s="92">
        <v>9999</v>
      </c>
      <c r="N59" s="92" t="s">
        <v>643</v>
      </c>
      <c r="O59" s="92">
        <v>40110</v>
      </c>
      <c r="P59" s="92" t="s">
        <v>264</v>
      </c>
      <c r="Q59" s="92">
        <v>202500</v>
      </c>
      <c r="R59" s="92" t="s">
        <v>166</v>
      </c>
      <c r="S59" s="92">
        <v>9999</v>
      </c>
      <c r="T59" s="93" t="s">
        <v>644</v>
      </c>
      <c r="U59" t="s">
        <v>264</v>
      </c>
      <c r="V59" t="s">
        <v>801</v>
      </c>
    </row>
    <row r="60" spans="1:22" x14ac:dyDescent="0.25">
      <c r="A60" s="91" t="s">
        <v>158</v>
      </c>
      <c r="B60" s="92" t="s">
        <v>75</v>
      </c>
      <c r="C60" s="86" t="s">
        <v>172</v>
      </c>
      <c r="D60" s="7" t="s">
        <v>640</v>
      </c>
      <c r="E60" s="7">
        <v>12</v>
      </c>
      <c r="F60" s="92" t="s">
        <v>795</v>
      </c>
      <c r="G60" s="92">
        <v>10381</v>
      </c>
      <c r="H60" s="92" t="s">
        <v>235</v>
      </c>
      <c r="I60" s="92">
        <v>10381</v>
      </c>
      <c r="J60" s="92" t="s">
        <v>796</v>
      </c>
      <c r="K60" s="92">
        <v>100</v>
      </c>
      <c r="L60" s="92" t="s">
        <v>642</v>
      </c>
      <c r="M60" s="92">
        <v>9999</v>
      </c>
      <c r="N60" s="92" t="s">
        <v>643</v>
      </c>
      <c r="O60" s="92">
        <v>40111</v>
      </c>
      <c r="P60" s="92" t="s">
        <v>173</v>
      </c>
      <c r="Q60" s="92">
        <v>202500</v>
      </c>
      <c r="R60" s="92" t="s">
        <v>166</v>
      </c>
      <c r="S60" s="92">
        <v>9999</v>
      </c>
      <c r="T60" s="93" t="s">
        <v>644</v>
      </c>
      <c r="U60" t="s">
        <v>802</v>
      </c>
      <c r="V60" t="s">
        <v>803</v>
      </c>
    </row>
    <row r="61" spans="1:22" x14ac:dyDescent="0.25">
      <c r="A61" s="91" t="s">
        <v>158</v>
      </c>
      <c r="B61" s="92" t="s">
        <v>75</v>
      </c>
      <c r="C61" s="86" t="s">
        <v>167</v>
      </c>
      <c r="D61" s="7" t="s">
        <v>640</v>
      </c>
      <c r="E61" s="7">
        <v>12</v>
      </c>
      <c r="F61" s="92" t="s">
        <v>804</v>
      </c>
      <c r="G61" s="92">
        <v>10088</v>
      </c>
      <c r="H61" s="92" t="s">
        <v>160</v>
      </c>
      <c r="I61" s="92">
        <v>10088</v>
      </c>
      <c r="J61" s="92" t="s">
        <v>805</v>
      </c>
      <c r="K61" s="92">
        <v>100</v>
      </c>
      <c r="L61" s="92" t="s">
        <v>642</v>
      </c>
      <c r="M61" s="92">
        <v>9999</v>
      </c>
      <c r="N61" s="92" t="s">
        <v>643</v>
      </c>
      <c r="O61" s="92">
        <v>40100</v>
      </c>
      <c r="P61" s="92" t="s">
        <v>170</v>
      </c>
      <c r="Q61" s="92">
        <v>202500</v>
      </c>
      <c r="R61" s="92" t="s">
        <v>166</v>
      </c>
      <c r="S61" s="92">
        <v>9999</v>
      </c>
      <c r="T61" s="93" t="s">
        <v>644</v>
      </c>
      <c r="U61" t="s">
        <v>170</v>
      </c>
      <c r="V61" t="s">
        <v>806</v>
      </c>
    </row>
    <row r="62" spans="1:22" ht="15.75" thickBot="1" x14ac:dyDescent="0.3">
      <c r="A62" s="94" t="s">
        <v>158</v>
      </c>
      <c r="B62" s="95" t="s">
        <v>75</v>
      </c>
      <c r="C62" s="86" t="s">
        <v>807</v>
      </c>
      <c r="D62" s="7" t="s">
        <v>640</v>
      </c>
      <c r="E62" s="7">
        <v>12</v>
      </c>
      <c r="F62" s="95" t="s">
        <v>808</v>
      </c>
      <c r="G62" s="95">
        <v>80101</v>
      </c>
      <c r="H62" s="95" t="s">
        <v>273</v>
      </c>
      <c r="I62" s="95">
        <v>80101</v>
      </c>
      <c r="J62" s="95" t="s">
        <v>809</v>
      </c>
      <c r="K62" s="95">
        <v>100</v>
      </c>
      <c r="L62" s="95" t="s">
        <v>642</v>
      </c>
      <c r="M62" s="95">
        <v>9999</v>
      </c>
      <c r="N62" s="95" t="s">
        <v>643</v>
      </c>
      <c r="O62" s="95">
        <v>40127</v>
      </c>
      <c r="P62" s="95" t="s">
        <v>810</v>
      </c>
      <c r="Q62" s="95">
        <v>202500</v>
      </c>
      <c r="R62" s="95" t="s">
        <v>166</v>
      </c>
      <c r="S62" s="95">
        <v>9999</v>
      </c>
      <c r="T62" s="96" t="s">
        <v>644</v>
      </c>
      <c r="U62" t="s">
        <v>811</v>
      </c>
      <c r="V62" t="s">
        <v>812</v>
      </c>
    </row>
    <row r="63" spans="1:22" x14ac:dyDescent="0.25">
      <c r="A63" s="91" t="s">
        <v>158</v>
      </c>
      <c r="B63" s="92" t="s">
        <v>75</v>
      </c>
      <c r="C63" s="86" t="s">
        <v>525</v>
      </c>
      <c r="D63" s="7" t="s">
        <v>640</v>
      </c>
      <c r="E63" s="7">
        <v>12</v>
      </c>
      <c r="F63" s="92" t="s">
        <v>813</v>
      </c>
      <c r="G63" s="92">
        <v>75018</v>
      </c>
      <c r="H63" s="92" t="s">
        <v>379</v>
      </c>
      <c r="I63" s="92">
        <v>75018</v>
      </c>
      <c r="J63" s="92" t="s">
        <v>379</v>
      </c>
      <c r="K63" s="92">
        <v>300</v>
      </c>
      <c r="L63" s="92" t="s">
        <v>543</v>
      </c>
      <c r="M63" s="92">
        <v>9999</v>
      </c>
      <c r="N63" s="92" t="s">
        <v>643</v>
      </c>
      <c r="O63" s="92">
        <v>40108</v>
      </c>
      <c r="P63" s="92" t="s">
        <v>526</v>
      </c>
      <c r="Q63" s="92">
        <v>202500</v>
      </c>
      <c r="R63" s="92" t="s">
        <v>166</v>
      </c>
      <c r="S63" s="92">
        <v>9999</v>
      </c>
      <c r="T63" s="93" t="s">
        <v>644</v>
      </c>
      <c r="U63" t="s">
        <v>814</v>
      </c>
      <c r="V63" t="s">
        <v>815</v>
      </c>
    </row>
    <row r="64" spans="1:22" x14ac:dyDescent="0.25">
      <c r="A64" s="91" t="s">
        <v>158</v>
      </c>
      <c r="B64" s="92" t="s">
        <v>75</v>
      </c>
      <c r="C64" s="86" t="s">
        <v>198</v>
      </c>
      <c r="D64" s="7" t="s">
        <v>640</v>
      </c>
      <c r="E64" s="7">
        <v>12</v>
      </c>
      <c r="F64" s="92" t="s">
        <v>816</v>
      </c>
      <c r="G64" s="92">
        <v>10181</v>
      </c>
      <c r="H64" s="92" t="s">
        <v>200</v>
      </c>
      <c r="I64" s="92">
        <v>10181</v>
      </c>
      <c r="J64" s="92" t="s">
        <v>200</v>
      </c>
      <c r="K64" s="92">
        <v>100</v>
      </c>
      <c r="L64" s="92" t="s">
        <v>642</v>
      </c>
      <c r="M64" s="92">
        <v>9999</v>
      </c>
      <c r="N64" s="92" t="s">
        <v>643</v>
      </c>
      <c r="O64" s="92">
        <v>40148</v>
      </c>
      <c r="P64" s="92" t="s">
        <v>201</v>
      </c>
      <c r="Q64" s="92">
        <v>202500</v>
      </c>
      <c r="R64" s="92" t="s">
        <v>166</v>
      </c>
      <c r="S64" s="92">
        <v>9999</v>
      </c>
      <c r="T64" s="93" t="s">
        <v>644</v>
      </c>
      <c r="U64" t="s">
        <v>817</v>
      </c>
      <c r="V64" t="s">
        <v>818</v>
      </c>
    </row>
    <row r="65" spans="1:22" x14ac:dyDescent="0.25">
      <c r="A65" s="91" t="s">
        <v>158</v>
      </c>
      <c r="B65" s="92" t="s">
        <v>75</v>
      </c>
      <c r="C65" s="86" t="s">
        <v>463</v>
      </c>
      <c r="D65" s="7" t="s">
        <v>640</v>
      </c>
      <c r="E65" s="7">
        <v>12</v>
      </c>
      <c r="F65" s="92" t="s">
        <v>819</v>
      </c>
      <c r="G65" s="92">
        <v>10190</v>
      </c>
      <c r="H65" s="92" t="s">
        <v>465</v>
      </c>
      <c r="I65" s="92">
        <v>10190</v>
      </c>
      <c r="J65" s="92" t="s">
        <v>820</v>
      </c>
      <c r="K65" s="92">
        <v>100</v>
      </c>
      <c r="L65" s="92" t="s">
        <v>642</v>
      </c>
      <c r="M65" s="92">
        <v>9999</v>
      </c>
      <c r="N65" s="92" t="s">
        <v>643</v>
      </c>
      <c r="O65" s="92">
        <v>40103</v>
      </c>
      <c r="P65" s="92" t="s">
        <v>466</v>
      </c>
      <c r="Q65" s="92">
        <v>202500</v>
      </c>
      <c r="R65" s="92" t="s">
        <v>166</v>
      </c>
      <c r="S65" s="92">
        <v>9999</v>
      </c>
      <c r="T65" s="93" t="s">
        <v>644</v>
      </c>
      <c r="U65" t="s">
        <v>466</v>
      </c>
      <c r="V65" t="s">
        <v>821</v>
      </c>
    </row>
    <row r="66" spans="1:22" x14ac:dyDescent="0.25">
      <c r="A66" s="91" t="s">
        <v>158</v>
      </c>
      <c r="B66" s="92" t="s">
        <v>75</v>
      </c>
      <c r="C66" s="86" t="s">
        <v>282</v>
      </c>
      <c r="D66" s="7" t="s">
        <v>640</v>
      </c>
      <c r="E66" s="7">
        <v>12</v>
      </c>
      <c r="F66" s="92" t="s">
        <v>822</v>
      </c>
      <c r="G66" s="92">
        <v>60195</v>
      </c>
      <c r="H66" s="92" t="s">
        <v>284</v>
      </c>
      <c r="I66" s="92">
        <v>60195</v>
      </c>
      <c r="J66" s="92" t="s">
        <v>823</v>
      </c>
      <c r="K66" s="92">
        <v>100</v>
      </c>
      <c r="L66" s="92" t="s">
        <v>642</v>
      </c>
      <c r="M66" s="92">
        <v>9999</v>
      </c>
      <c r="N66" s="92" t="s">
        <v>643</v>
      </c>
      <c r="O66" s="92">
        <v>40128</v>
      </c>
      <c r="P66" s="92" t="s">
        <v>286</v>
      </c>
      <c r="Q66" s="92">
        <v>202500</v>
      </c>
      <c r="R66" s="92" t="s">
        <v>166</v>
      </c>
      <c r="S66" s="92">
        <v>9999</v>
      </c>
      <c r="T66" s="93" t="s">
        <v>644</v>
      </c>
      <c r="U66" t="s">
        <v>286</v>
      </c>
      <c r="V66" t="s">
        <v>824</v>
      </c>
    </row>
    <row r="67" spans="1:22" x14ac:dyDescent="0.25">
      <c r="A67" s="91" t="s">
        <v>158</v>
      </c>
      <c r="B67" s="92" t="s">
        <v>75</v>
      </c>
      <c r="C67" s="86" t="s">
        <v>242</v>
      </c>
      <c r="D67" s="7" t="s">
        <v>640</v>
      </c>
      <c r="E67" s="7">
        <v>12</v>
      </c>
      <c r="F67" s="92" t="s">
        <v>795</v>
      </c>
      <c r="G67" s="92">
        <v>10381</v>
      </c>
      <c r="H67" s="92" t="s">
        <v>235</v>
      </c>
      <c r="I67" s="92">
        <v>10381</v>
      </c>
      <c r="J67" s="92" t="s">
        <v>796</v>
      </c>
      <c r="K67" s="92">
        <v>100</v>
      </c>
      <c r="L67" s="92" t="s">
        <v>642</v>
      </c>
      <c r="M67" s="92">
        <v>9999</v>
      </c>
      <c r="N67" s="92" t="s">
        <v>643</v>
      </c>
      <c r="O67" s="92">
        <v>40136</v>
      </c>
      <c r="P67" s="92" t="s">
        <v>243</v>
      </c>
      <c r="Q67" s="92">
        <v>202500</v>
      </c>
      <c r="R67" s="92" t="s">
        <v>166</v>
      </c>
      <c r="S67" s="92">
        <v>9999</v>
      </c>
      <c r="T67" s="93" t="s">
        <v>644</v>
      </c>
      <c r="U67" t="s">
        <v>825</v>
      </c>
      <c r="V67" t="s">
        <v>826</v>
      </c>
    </row>
    <row r="68" spans="1:22" x14ac:dyDescent="0.25">
      <c r="A68" s="91" t="s">
        <v>158</v>
      </c>
      <c r="B68" s="92" t="s">
        <v>75</v>
      </c>
      <c r="C68" s="86" t="s">
        <v>244</v>
      </c>
      <c r="D68" s="7" t="s">
        <v>640</v>
      </c>
      <c r="E68" s="7">
        <v>12</v>
      </c>
      <c r="F68" s="92" t="s">
        <v>795</v>
      </c>
      <c r="G68" s="92">
        <v>10381</v>
      </c>
      <c r="H68" s="92" t="s">
        <v>235</v>
      </c>
      <c r="I68" s="92">
        <v>10381</v>
      </c>
      <c r="J68" s="92" t="s">
        <v>796</v>
      </c>
      <c r="K68" s="92">
        <v>100</v>
      </c>
      <c r="L68" s="92" t="s">
        <v>642</v>
      </c>
      <c r="M68" s="92">
        <v>9999</v>
      </c>
      <c r="N68" s="92" t="s">
        <v>643</v>
      </c>
      <c r="O68" s="92">
        <v>40140</v>
      </c>
      <c r="P68" s="92" t="s">
        <v>246</v>
      </c>
      <c r="Q68" s="92">
        <v>202500</v>
      </c>
      <c r="R68" s="92" t="s">
        <v>166</v>
      </c>
      <c r="S68" s="92">
        <v>9999</v>
      </c>
      <c r="T68" s="93" t="s">
        <v>644</v>
      </c>
      <c r="U68" t="s">
        <v>825</v>
      </c>
      <c r="V68" t="s">
        <v>827</v>
      </c>
    </row>
    <row r="69" spans="1:22" x14ac:dyDescent="0.25">
      <c r="A69" s="91" t="s">
        <v>158</v>
      </c>
      <c r="B69" s="92" t="s">
        <v>75</v>
      </c>
      <c r="C69" s="86" t="s">
        <v>288</v>
      </c>
      <c r="D69" s="7" t="s">
        <v>640</v>
      </c>
      <c r="E69" s="7">
        <v>12</v>
      </c>
      <c r="F69" s="92" t="s">
        <v>822</v>
      </c>
      <c r="G69" s="92">
        <v>60195</v>
      </c>
      <c r="H69" s="92" t="s">
        <v>284</v>
      </c>
      <c r="I69" s="92">
        <v>60195</v>
      </c>
      <c r="J69" s="92" t="s">
        <v>823</v>
      </c>
      <c r="K69" s="92">
        <v>100</v>
      </c>
      <c r="L69" s="92" t="s">
        <v>642</v>
      </c>
      <c r="M69" s="92">
        <v>9999</v>
      </c>
      <c r="N69" s="92" t="s">
        <v>643</v>
      </c>
      <c r="O69" s="92">
        <v>40144</v>
      </c>
      <c r="P69" s="92" t="s">
        <v>289</v>
      </c>
      <c r="Q69" s="92">
        <v>202500</v>
      </c>
      <c r="R69" s="92" t="s">
        <v>166</v>
      </c>
      <c r="S69" s="92">
        <v>9999</v>
      </c>
      <c r="T69" s="93" t="s">
        <v>644</v>
      </c>
      <c r="U69" t="s">
        <v>828</v>
      </c>
      <c r="V69" t="s">
        <v>829</v>
      </c>
    </row>
    <row r="70" spans="1:22" x14ac:dyDescent="0.25">
      <c r="A70" s="91" t="s">
        <v>158</v>
      </c>
      <c r="B70" s="92" t="s">
        <v>75</v>
      </c>
      <c r="C70" s="86" t="s">
        <v>236</v>
      </c>
      <c r="D70" s="7" t="s">
        <v>640</v>
      </c>
      <c r="E70" s="7">
        <v>12</v>
      </c>
      <c r="F70" s="92" t="s">
        <v>795</v>
      </c>
      <c r="G70" s="92">
        <v>10381</v>
      </c>
      <c r="H70" s="92" t="s">
        <v>235</v>
      </c>
      <c r="I70" s="92">
        <v>10381</v>
      </c>
      <c r="J70" s="92" t="s">
        <v>796</v>
      </c>
      <c r="K70" s="92">
        <v>100</v>
      </c>
      <c r="L70" s="92" t="s">
        <v>642</v>
      </c>
      <c r="M70" s="92">
        <v>9999</v>
      </c>
      <c r="N70" s="92" t="s">
        <v>643</v>
      </c>
      <c r="O70" s="92">
        <v>40124</v>
      </c>
      <c r="P70" s="92" t="s">
        <v>238</v>
      </c>
      <c r="Q70" s="92">
        <v>202500</v>
      </c>
      <c r="R70" s="92" t="s">
        <v>166</v>
      </c>
      <c r="S70" s="92">
        <v>9999</v>
      </c>
      <c r="T70" s="93" t="s">
        <v>644</v>
      </c>
      <c r="U70" t="s">
        <v>830</v>
      </c>
      <c r="V70" t="s">
        <v>830</v>
      </c>
    </row>
    <row r="71" spans="1:22" x14ac:dyDescent="0.25">
      <c r="A71" s="91" t="s">
        <v>158</v>
      </c>
      <c r="B71" s="92" t="s">
        <v>75</v>
      </c>
      <c r="C71" s="86" t="s">
        <v>265</v>
      </c>
      <c r="D71" s="7" t="s">
        <v>640</v>
      </c>
      <c r="E71" s="7">
        <v>12</v>
      </c>
      <c r="F71" s="92" t="s">
        <v>795</v>
      </c>
      <c r="G71" s="92">
        <v>10381</v>
      </c>
      <c r="H71" s="92" t="s">
        <v>235</v>
      </c>
      <c r="I71" s="92">
        <v>10381</v>
      </c>
      <c r="J71" s="92" t="s">
        <v>796</v>
      </c>
      <c r="K71" s="92">
        <v>100</v>
      </c>
      <c r="L71" s="92" t="s">
        <v>642</v>
      </c>
      <c r="M71" s="92">
        <v>9999</v>
      </c>
      <c r="N71" s="92" t="s">
        <v>643</v>
      </c>
      <c r="O71" s="92">
        <v>40129</v>
      </c>
      <c r="P71" s="92" t="s">
        <v>267</v>
      </c>
      <c r="Q71" s="92">
        <v>202500</v>
      </c>
      <c r="R71" s="92" t="s">
        <v>166</v>
      </c>
      <c r="S71" s="92">
        <v>9999</v>
      </c>
      <c r="T71" s="93" t="s">
        <v>644</v>
      </c>
      <c r="U71" t="s">
        <v>831</v>
      </c>
      <c r="V71" t="s">
        <v>832</v>
      </c>
    </row>
    <row r="72" spans="1:22" x14ac:dyDescent="0.25">
      <c r="A72" s="91" t="s">
        <v>158</v>
      </c>
      <c r="B72" s="92" t="s">
        <v>75</v>
      </c>
      <c r="C72" s="86" t="s">
        <v>467</v>
      </c>
      <c r="D72" s="7" t="s">
        <v>640</v>
      </c>
      <c r="E72" s="7">
        <v>12</v>
      </c>
      <c r="F72" s="92" t="s">
        <v>819</v>
      </c>
      <c r="G72" s="92">
        <v>10190</v>
      </c>
      <c r="H72" s="92" t="s">
        <v>465</v>
      </c>
      <c r="I72" s="92">
        <v>10190</v>
      </c>
      <c r="J72" s="92" t="s">
        <v>820</v>
      </c>
      <c r="K72" s="92">
        <v>100</v>
      </c>
      <c r="L72" s="92" t="s">
        <v>642</v>
      </c>
      <c r="M72" s="92">
        <v>9999</v>
      </c>
      <c r="N72" s="92" t="s">
        <v>643</v>
      </c>
      <c r="O72" s="92">
        <v>40106</v>
      </c>
      <c r="P72" s="92" t="s">
        <v>469</v>
      </c>
      <c r="Q72" s="92">
        <v>202500</v>
      </c>
      <c r="R72" s="92" t="s">
        <v>166</v>
      </c>
      <c r="S72" s="92">
        <v>9999</v>
      </c>
      <c r="T72" s="93" t="s">
        <v>644</v>
      </c>
      <c r="U72" t="s">
        <v>833</v>
      </c>
      <c r="V72" t="s">
        <v>834</v>
      </c>
    </row>
    <row r="73" spans="1:22" ht="15.75" thickBot="1" x14ac:dyDescent="0.3">
      <c r="A73" s="91" t="s">
        <v>158</v>
      </c>
      <c r="B73" s="92" t="s">
        <v>75</v>
      </c>
      <c r="C73" s="86" t="s">
        <v>480</v>
      </c>
      <c r="D73" s="7" t="s">
        <v>640</v>
      </c>
      <c r="E73" s="7">
        <v>12</v>
      </c>
      <c r="F73" s="92" t="s">
        <v>835</v>
      </c>
      <c r="G73" s="92">
        <v>10291</v>
      </c>
      <c r="H73" s="92" t="s">
        <v>479</v>
      </c>
      <c r="I73" s="92">
        <v>10291</v>
      </c>
      <c r="J73" s="92" t="s">
        <v>836</v>
      </c>
      <c r="K73" s="92">
        <v>100</v>
      </c>
      <c r="L73" s="92" t="s">
        <v>642</v>
      </c>
      <c r="M73" s="92">
        <v>9999</v>
      </c>
      <c r="N73" s="92" t="s">
        <v>643</v>
      </c>
      <c r="O73" s="92">
        <v>40130</v>
      </c>
      <c r="P73" s="92" t="s">
        <v>481</v>
      </c>
      <c r="Q73" s="92">
        <v>202500</v>
      </c>
      <c r="R73" s="92" t="s">
        <v>166</v>
      </c>
      <c r="S73" s="92">
        <v>9999</v>
      </c>
      <c r="T73" s="93" t="s">
        <v>644</v>
      </c>
      <c r="U73" t="s">
        <v>837</v>
      </c>
      <c r="V73" t="s">
        <v>838</v>
      </c>
    </row>
    <row r="74" spans="1:22" x14ac:dyDescent="0.25">
      <c r="A74" s="88" t="s">
        <v>158</v>
      </c>
      <c r="B74" s="89" t="s">
        <v>75</v>
      </c>
      <c r="C74" s="86" t="s">
        <v>442</v>
      </c>
      <c r="D74" s="7" t="s">
        <v>640</v>
      </c>
      <c r="E74" s="7">
        <v>12</v>
      </c>
      <c r="F74" s="89" t="s">
        <v>839</v>
      </c>
      <c r="G74" s="89">
        <v>10005</v>
      </c>
      <c r="H74" s="89" t="s">
        <v>444</v>
      </c>
      <c r="I74" s="89">
        <v>10005</v>
      </c>
      <c r="J74" s="89" t="s">
        <v>840</v>
      </c>
      <c r="K74" s="89">
        <v>100</v>
      </c>
      <c r="L74" s="89" t="s">
        <v>642</v>
      </c>
      <c r="M74" s="89">
        <v>9999</v>
      </c>
      <c r="N74" s="89" t="s">
        <v>643</v>
      </c>
      <c r="O74" s="89">
        <v>40105</v>
      </c>
      <c r="P74" s="89" t="s">
        <v>445</v>
      </c>
      <c r="Q74" s="89">
        <v>202500</v>
      </c>
      <c r="R74" s="89" t="s">
        <v>166</v>
      </c>
      <c r="S74" s="89">
        <v>9999</v>
      </c>
      <c r="T74" s="90" t="s">
        <v>644</v>
      </c>
      <c r="U74" t="s">
        <v>445</v>
      </c>
      <c r="V74" t="s">
        <v>841</v>
      </c>
    </row>
    <row r="75" spans="1:22" x14ac:dyDescent="0.25">
      <c r="A75" s="91" t="s">
        <v>158</v>
      </c>
      <c r="B75" s="92" t="s">
        <v>75</v>
      </c>
      <c r="C75" s="86" t="s">
        <v>314</v>
      </c>
      <c r="D75" s="7" t="s">
        <v>640</v>
      </c>
      <c r="E75" s="7">
        <v>12</v>
      </c>
      <c r="F75" s="92" t="s">
        <v>842</v>
      </c>
      <c r="G75" s="92">
        <v>60199</v>
      </c>
      <c r="H75" s="92" t="s">
        <v>316</v>
      </c>
      <c r="I75" s="92">
        <v>60199</v>
      </c>
      <c r="J75" s="92" t="s">
        <v>843</v>
      </c>
      <c r="K75" s="92">
        <v>100</v>
      </c>
      <c r="L75" s="92" t="s">
        <v>642</v>
      </c>
      <c r="M75" s="92">
        <v>9999</v>
      </c>
      <c r="N75" s="92" t="s">
        <v>643</v>
      </c>
      <c r="O75" s="92">
        <v>40118</v>
      </c>
      <c r="P75" s="92" t="s">
        <v>318</v>
      </c>
      <c r="Q75" s="92">
        <v>202500</v>
      </c>
      <c r="R75" s="92" t="s">
        <v>166</v>
      </c>
      <c r="S75" s="92">
        <v>9999</v>
      </c>
      <c r="T75" s="93" t="s">
        <v>644</v>
      </c>
      <c r="U75" t="s">
        <v>318</v>
      </c>
      <c r="V75" t="s">
        <v>844</v>
      </c>
    </row>
    <row r="76" spans="1:22" x14ac:dyDescent="0.25">
      <c r="A76" s="91" t="s">
        <v>158</v>
      </c>
      <c r="B76" s="92" t="s">
        <v>75</v>
      </c>
      <c r="C76" s="86" t="s">
        <v>174</v>
      </c>
      <c r="D76" s="7" t="s">
        <v>640</v>
      </c>
      <c r="E76" s="7">
        <v>12</v>
      </c>
      <c r="F76" s="92" t="s">
        <v>808</v>
      </c>
      <c r="G76" s="92">
        <v>80101</v>
      </c>
      <c r="H76" s="92" t="s">
        <v>273</v>
      </c>
      <c r="I76" s="92">
        <v>80101</v>
      </c>
      <c r="J76" s="92" t="s">
        <v>809</v>
      </c>
      <c r="K76" s="92">
        <v>100</v>
      </c>
      <c r="L76" s="92" t="s">
        <v>642</v>
      </c>
      <c r="M76" s="92">
        <v>9999</v>
      </c>
      <c r="N76" s="92" t="s">
        <v>643</v>
      </c>
      <c r="O76" s="92">
        <v>40143</v>
      </c>
      <c r="P76" s="92" t="s">
        <v>176</v>
      </c>
      <c r="Q76" s="92">
        <v>202500</v>
      </c>
      <c r="R76" s="92" t="s">
        <v>166</v>
      </c>
      <c r="S76" s="92">
        <v>9999</v>
      </c>
      <c r="T76" s="93" t="s">
        <v>644</v>
      </c>
      <c r="U76" t="s">
        <v>845</v>
      </c>
      <c r="V76" t="s">
        <v>846</v>
      </c>
    </row>
    <row r="77" spans="1:22" x14ac:dyDescent="0.25">
      <c r="A77" s="91" t="s">
        <v>158</v>
      </c>
      <c r="B77" s="92" t="s">
        <v>75</v>
      </c>
      <c r="C77" s="86" t="s">
        <v>847</v>
      </c>
      <c r="D77" s="7" t="s">
        <v>640</v>
      </c>
      <c r="E77" s="7">
        <v>12</v>
      </c>
      <c r="F77" s="92" t="s">
        <v>795</v>
      </c>
      <c r="G77" s="92">
        <v>10381</v>
      </c>
      <c r="H77" s="92" t="s">
        <v>235</v>
      </c>
      <c r="I77" s="92">
        <v>10381</v>
      </c>
      <c r="J77" s="92" t="s">
        <v>796</v>
      </c>
      <c r="K77" s="92">
        <v>100</v>
      </c>
      <c r="L77" s="92" t="s">
        <v>642</v>
      </c>
      <c r="M77" s="92">
        <v>9999</v>
      </c>
      <c r="N77" s="92" t="s">
        <v>643</v>
      </c>
      <c r="O77" s="92">
        <v>40146</v>
      </c>
      <c r="P77" s="92" t="s">
        <v>848</v>
      </c>
      <c r="Q77" s="92">
        <v>202500</v>
      </c>
      <c r="R77" s="92" t="s">
        <v>166</v>
      </c>
      <c r="S77" s="92">
        <v>9999</v>
      </c>
      <c r="T77" s="93" t="s">
        <v>644</v>
      </c>
      <c r="U77" t="s">
        <v>848</v>
      </c>
      <c r="V77" t="s">
        <v>849</v>
      </c>
    </row>
    <row r="78" spans="1:22" x14ac:dyDescent="0.25">
      <c r="A78" s="91" t="s">
        <v>158</v>
      </c>
      <c r="B78" s="92" t="s">
        <v>75</v>
      </c>
      <c r="C78" s="86" t="s">
        <v>271</v>
      </c>
      <c r="D78" s="7" t="s">
        <v>640</v>
      </c>
      <c r="E78" s="7">
        <v>12</v>
      </c>
      <c r="F78" s="92" t="s">
        <v>808</v>
      </c>
      <c r="G78" s="92">
        <v>80101</v>
      </c>
      <c r="H78" s="92" t="s">
        <v>273</v>
      </c>
      <c r="I78" s="92">
        <v>80101</v>
      </c>
      <c r="J78" s="92" t="s">
        <v>809</v>
      </c>
      <c r="K78" s="92">
        <v>100</v>
      </c>
      <c r="L78" s="92" t="s">
        <v>642</v>
      </c>
      <c r="M78" s="92">
        <v>9999</v>
      </c>
      <c r="N78" s="92" t="s">
        <v>643</v>
      </c>
      <c r="O78" s="92">
        <v>40133</v>
      </c>
      <c r="P78" s="92" t="s">
        <v>275</v>
      </c>
      <c r="Q78" s="92">
        <v>202500</v>
      </c>
      <c r="R78" s="92" t="s">
        <v>166</v>
      </c>
      <c r="S78" s="92">
        <v>9999</v>
      </c>
      <c r="T78" s="93" t="s">
        <v>644</v>
      </c>
      <c r="U78" t="s">
        <v>850</v>
      </c>
      <c r="V78" t="s">
        <v>851</v>
      </c>
    </row>
    <row r="79" spans="1:22" x14ac:dyDescent="0.25">
      <c r="A79" s="91" t="s">
        <v>158</v>
      </c>
      <c r="B79" s="92" t="s">
        <v>75</v>
      </c>
      <c r="C79" s="86" t="s">
        <v>240</v>
      </c>
      <c r="D79" s="7" t="s">
        <v>640</v>
      </c>
      <c r="E79" s="7">
        <v>12</v>
      </c>
      <c r="F79" s="92" t="s">
        <v>852</v>
      </c>
      <c r="G79" s="92">
        <v>60198</v>
      </c>
      <c r="H79" s="92" t="s">
        <v>313</v>
      </c>
      <c r="I79" s="92">
        <v>60198</v>
      </c>
      <c r="J79" s="92" t="s">
        <v>853</v>
      </c>
      <c r="K79" s="92">
        <v>100</v>
      </c>
      <c r="L79" s="92" t="s">
        <v>642</v>
      </c>
      <c r="M79" s="92">
        <v>9999</v>
      </c>
      <c r="N79" s="92" t="s">
        <v>643</v>
      </c>
      <c r="O79" s="92">
        <v>40134</v>
      </c>
      <c r="P79" s="92" t="s">
        <v>241</v>
      </c>
      <c r="Q79" s="92">
        <v>202500</v>
      </c>
      <c r="R79" s="92" t="s">
        <v>166</v>
      </c>
      <c r="S79" s="92">
        <v>9999</v>
      </c>
      <c r="T79" s="93" t="s">
        <v>644</v>
      </c>
      <c r="U79" t="s">
        <v>854</v>
      </c>
      <c r="V79" t="s">
        <v>855</v>
      </c>
    </row>
    <row r="80" spans="1:22" x14ac:dyDescent="0.25">
      <c r="A80" s="91" t="s">
        <v>158</v>
      </c>
      <c r="B80" s="92" t="s">
        <v>75</v>
      </c>
      <c r="C80" s="86" t="s">
        <v>240</v>
      </c>
      <c r="D80" s="7" t="s">
        <v>640</v>
      </c>
      <c r="E80" s="7">
        <v>12</v>
      </c>
      <c r="F80" s="92" t="s">
        <v>795</v>
      </c>
      <c r="G80" s="92">
        <v>10381</v>
      </c>
      <c r="H80" s="92" t="s">
        <v>235</v>
      </c>
      <c r="I80" s="92">
        <v>10381</v>
      </c>
      <c r="J80" s="92" t="s">
        <v>796</v>
      </c>
      <c r="K80" s="92">
        <v>100</v>
      </c>
      <c r="L80" s="92" t="s">
        <v>642</v>
      </c>
      <c r="M80" s="92">
        <v>9999</v>
      </c>
      <c r="N80" s="92" t="s">
        <v>643</v>
      </c>
      <c r="O80" s="92">
        <v>40134</v>
      </c>
      <c r="P80" s="92" t="s">
        <v>241</v>
      </c>
      <c r="Q80" s="92">
        <v>202500</v>
      </c>
      <c r="R80" s="92" t="s">
        <v>166</v>
      </c>
      <c r="S80" s="92">
        <v>9999</v>
      </c>
      <c r="T80" s="93" t="s">
        <v>644</v>
      </c>
      <c r="U80" t="s">
        <v>854</v>
      </c>
      <c r="V80" t="s">
        <v>855</v>
      </c>
    </row>
    <row r="81" spans="1:26" x14ac:dyDescent="0.25">
      <c r="A81" s="91" t="s">
        <v>158</v>
      </c>
      <c r="B81" s="92" t="s">
        <v>75</v>
      </c>
      <c r="C81" s="86" t="s">
        <v>320</v>
      </c>
      <c r="D81" s="7" t="s">
        <v>640</v>
      </c>
      <c r="E81" s="7">
        <v>12</v>
      </c>
      <c r="F81" s="92" t="s">
        <v>856</v>
      </c>
      <c r="G81" s="92">
        <v>60200</v>
      </c>
      <c r="H81" s="92" t="s">
        <v>322</v>
      </c>
      <c r="I81" s="92">
        <v>60200</v>
      </c>
      <c r="J81" s="92" t="s">
        <v>857</v>
      </c>
      <c r="K81" s="92">
        <v>100</v>
      </c>
      <c r="L81" s="92" t="s">
        <v>642</v>
      </c>
      <c r="M81" s="92">
        <v>9999</v>
      </c>
      <c r="N81" s="92" t="s">
        <v>643</v>
      </c>
      <c r="O81" s="92">
        <v>40117</v>
      </c>
      <c r="P81" s="92" t="s">
        <v>324</v>
      </c>
      <c r="Q81" s="92">
        <v>202500</v>
      </c>
      <c r="R81" s="92" t="s">
        <v>166</v>
      </c>
      <c r="S81" s="92">
        <v>9999</v>
      </c>
      <c r="T81" s="93" t="s">
        <v>644</v>
      </c>
      <c r="U81" t="s">
        <v>858</v>
      </c>
      <c r="V81" t="s">
        <v>859</v>
      </c>
    </row>
    <row r="82" spans="1:26" ht="15.75" thickBot="1" x14ac:dyDescent="0.3">
      <c r="A82" s="91" t="s">
        <v>158</v>
      </c>
      <c r="B82" s="92" t="s">
        <v>75</v>
      </c>
      <c r="C82" s="87" t="s">
        <v>588</v>
      </c>
      <c r="D82" s="7" t="s">
        <v>640</v>
      </c>
      <c r="E82" s="7">
        <v>12</v>
      </c>
      <c r="F82" s="92" t="s">
        <v>808</v>
      </c>
      <c r="G82" s="92">
        <v>80101</v>
      </c>
      <c r="H82" s="92" t="s">
        <v>273</v>
      </c>
      <c r="I82" s="92">
        <v>80101</v>
      </c>
      <c r="J82" s="92" t="s">
        <v>809</v>
      </c>
      <c r="K82" s="92">
        <v>100</v>
      </c>
      <c r="L82" s="92" t="s">
        <v>642</v>
      </c>
      <c r="M82" s="92">
        <v>9999</v>
      </c>
      <c r="N82" s="92" t="s">
        <v>643</v>
      </c>
      <c r="O82" s="92">
        <v>40121</v>
      </c>
      <c r="P82" s="92" t="s">
        <v>589</v>
      </c>
      <c r="Q82" s="92">
        <v>202500</v>
      </c>
      <c r="R82" s="92" t="s">
        <v>166</v>
      </c>
      <c r="S82" s="92">
        <v>9999</v>
      </c>
      <c r="T82" s="93" t="s">
        <v>644</v>
      </c>
      <c r="U82" t="s">
        <v>860</v>
      </c>
      <c r="V82" t="s">
        <v>861</v>
      </c>
    </row>
    <row r="83" spans="1:26" ht="15.75" thickBot="1" x14ac:dyDescent="0.3">
      <c r="A83" s="103" t="s">
        <v>156</v>
      </c>
      <c r="B83" s="104" t="s">
        <v>178</v>
      </c>
      <c r="C83" s="102" t="str">
        <f t="shared" ref="C83:C95" si="0">B83&amp;"-"&amp;P83&amp;"-"&amp;O83</f>
        <v>Acad Aff-Global Initiatives-40023</v>
      </c>
      <c r="D83" s="99" t="s">
        <v>640</v>
      </c>
      <c r="E83" s="99">
        <v>12</v>
      </c>
      <c r="F83" s="104" t="s">
        <v>862</v>
      </c>
      <c r="G83" s="104">
        <v>70001</v>
      </c>
      <c r="H83" s="104" t="s">
        <v>863</v>
      </c>
      <c r="I83" s="104">
        <v>70001</v>
      </c>
      <c r="J83" s="104" t="s">
        <v>864</v>
      </c>
      <c r="K83" s="104">
        <v>100</v>
      </c>
      <c r="L83" s="104" t="s">
        <v>642</v>
      </c>
      <c r="M83" s="104">
        <v>9999</v>
      </c>
      <c r="N83" s="104" t="s">
        <v>643</v>
      </c>
      <c r="O83" s="104">
        <v>40023</v>
      </c>
      <c r="P83" s="104" t="s">
        <v>865</v>
      </c>
      <c r="Q83" s="104">
        <v>201000</v>
      </c>
      <c r="R83" s="104" t="s">
        <v>183</v>
      </c>
      <c r="S83" s="104">
        <v>9999</v>
      </c>
      <c r="T83" s="105" t="s">
        <v>644</v>
      </c>
      <c r="U83" t="s">
        <v>865</v>
      </c>
      <c r="V83" t="s">
        <v>866</v>
      </c>
      <c r="W83" s="7" t="b">
        <v>1</v>
      </c>
      <c r="X83" s="7" t="s">
        <v>866</v>
      </c>
      <c r="Y83" s="7" t="s">
        <v>865</v>
      </c>
      <c r="Z83" s="7" t="s">
        <v>866</v>
      </c>
    </row>
    <row r="84" spans="1:26" ht="15.75" thickBot="1" x14ac:dyDescent="0.3">
      <c r="A84" s="98" t="s">
        <v>156</v>
      </c>
      <c r="B84" s="100" t="s">
        <v>77</v>
      </c>
      <c r="C84" s="98" t="str">
        <f t="shared" si="0"/>
        <v>MSPIA-Executive MPA-40330</v>
      </c>
      <c r="D84" s="99" t="s">
        <v>640</v>
      </c>
      <c r="E84" s="99">
        <v>12</v>
      </c>
      <c r="F84" s="100" t="s">
        <v>665</v>
      </c>
      <c r="G84" s="100">
        <v>10250</v>
      </c>
      <c r="H84" s="100" t="s">
        <v>217</v>
      </c>
      <c r="I84" s="100">
        <v>10250</v>
      </c>
      <c r="J84" s="100" t="s">
        <v>217</v>
      </c>
      <c r="K84" s="100">
        <v>100</v>
      </c>
      <c r="L84" s="100" t="s">
        <v>642</v>
      </c>
      <c r="M84" s="100">
        <v>9999</v>
      </c>
      <c r="N84" s="100" t="s">
        <v>643</v>
      </c>
      <c r="O84" s="100">
        <v>40330</v>
      </c>
      <c r="P84" s="100" t="s">
        <v>222</v>
      </c>
      <c r="Q84" s="100">
        <v>303500</v>
      </c>
      <c r="R84" s="100" t="s">
        <v>225</v>
      </c>
      <c r="S84" s="100">
        <v>9999</v>
      </c>
      <c r="T84" s="101" t="s">
        <v>644</v>
      </c>
      <c r="U84" t="s">
        <v>867</v>
      </c>
      <c r="V84" t="s">
        <v>868</v>
      </c>
      <c r="W84" s="7" t="b">
        <v>1</v>
      </c>
      <c r="X84" s="7" t="e">
        <v>#N/A</v>
      </c>
      <c r="Y84" s="114" t="s">
        <v>867</v>
      </c>
      <c r="Z84" s="8" t="s">
        <v>868</v>
      </c>
    </row>
    <row r="85" spans="1:26" ht="15.75" thickBot="1" x14ac:dyDescent="0.3">
      <c r="A85" s="86" t="s">
        <v>156</v>
      </c>
      <c r="B85" s="92" t="s">
        <v>75</v>
      </c>
      <c r="C85" s="86" t="str">
        <f t="shared" si="0"/>
        <v>ZSB-Executive Business DPS-40305</v>
      </c>
      <c r="D85" s="7" t="s">
        <v>640</v>
      </c>
      <c r="E85" s="7">
        <v>12</v>
      </c>
      <c r="F85" s="92" t="s">
        <v>869</v>
      </c>
      <c r="G85" s="92">
        <v>65040</v>
      </c>
      <c r="H85" s="92" t="s">
        <v>328</v>
      </c>
      <c r="I85" s="92">
        <v>65040</v>
      </c>
      <c r="J85" s="92" t="s">
        <v>870</v>
      </c>
      <c r="K85" s="92">
        <v>100</v>
      </c>
      <c r="L85" s="92" t="s">
        <v>642</v>
      </c>
      <c r="M85" s="92">
        <v>9999</v>
      </c>
      <c r="N85" s="92" t="s">
        <v>643</v>
      </c>
      <c r="O85" s="92">
        <v>40305</v>
      </c>
      <c r="P85" s="92" t="s">
        <v>871</v>
      </c>
      <c r="Q85" s="92">
        <v>302500</v>
      </c>
      <c r="R85" s="92" t="s">
        <v>256</v>
      </c>
      <c r="S85" s="92">
        <v>9999</v>
      </c>
      <c r="T85" s="93" t="s">
        <v>644</v>
      </c>
      <c r="U85" t="s">
        <v>872</v>
      </c>
      <c r="V85" t="s">
        <v>873</v>
      </c>
      <c r="W85" s="7" t="b">
        <v>1</v>
      </c>
      <c r="X85" s="7" t="e">
        <v>#N/A</v>
      </c>
      <c r="Y85" s="7" t="s">
        <v>872</v>
      </c>
      <c r="Z85" s="7" t="s">
        <v>873</v>
      </c>
    </row>
    <row r="86" spans="1:26" x14ac:dyDescent="0.25">
      <c r="A86" s="85" t="s">
        <v>156</v>
      </c>
      <c r="B86" s="89" t="s">
        <v>75</v>
      </c>
      <c r="C86" s="85" t="str">
        <f t="shared" si="0"/>
        <v>ZSB-Executive MBA-40300</v>
      </c>
      <c r="D86" s="97" t="s">
        <v>640</v>
      </c>
      <c r="E86" s="97">
        <v>12</v>
      </c>
      <c r="F86" s="89" t="s">
        <v>869</v>
      </c>
      <c r="G86" s="89">
        <v>65040</v>
      </c>
      <c r="H86" s="89" t="s">
        <v>328</v>
      </c>
      <c r="I86" s="89">
        <v>65040</v>
      </c>
      <c r="J86" s="89" t="s">
        <v>870</v>
      </c>
      <c r="K86" s="89">
        <v>100</v>
      </c>
      <c r="L86" s="89" t="s">
        <v>642</v>
      </c>
      <c r="M86" s="89">
        <v>9999</v>
      </c>
      <c r="N86" s="89" t="s">
        <v>643</v>
      </c>
      <c r="O86" s="89">
        <v>40300</v>
      </c>
      <c r="P86" s="89" t="s">
        <v>330</v>
      </c>
      <c r="Q86" s="89">
        <v>302500</v>
      </c>
      <c r="R86" s="89" t="s">
        <v>256</v>
      </c>
      <c r="S86" s="89">
        <v>9999</v>
      </c>
      <c r="T86" s="90" t="s">
        <v>644</v>
      </c>
      <c r="U86" t="s">
        <v>330</v>
      </c>
      <c r="V86" t="s">
        <v>874</v>
      </c>
      <c r="W86" s="7" t="b">
        <v>1</v>
      </c>
      <c r="X86" s="7" t="s">
        <v>874</v>
      </c>
      <c r="Y86" s="7" t="s">
        <v>330</v>
      </c>
      <c r="Z86" s="7" t="s">
        <v>874</v>
      </c>
    </row>
    <row r="87" spans="1:26" x14ac:dyDescent="0.25">
      <c r="A87" s="86" t="s">
        <v>156</v>
      </c>
      <c r="B87" s="92" t="s">
        <v>75</v>
      </c>
      <c r="C87" s="86" t="str">
        <f t="shared" si="0"/>
        <v>ZSB-Exe MBA Healthcare Admin-40309</v>
      </c>
      <c r="D87" s="7" t="s">
        <v>640</v>
      </c>
      <c r="E87" s="7">
        <v>12</v>
      </c>
      <c r="F87" s="92" t="s">
        <v>869</v>
      </c>
      <c r="G87" s="92">
        <v>65040</v>
      </c>
      <c r="H87" s="92" t="s">
        <v>328</v>
      </c>
      <c r="I87" s="92">
        <v>65040</v>
      </c>
      <c r="J87" s="92" t="s">
        <v>870</v>
      </c>
      <c r="K87" s="92">
        <v>100</v>
      </c>
      <c r="L87" s="92" t="s">
        <v>642</v>
      </c>
      <c r="M87" s="92">
        <v>9999</v>
      </c>
      <c r="N87" s="92" t="s">
        <v>643</v>
      </c>
      <c r="O87" s="92">
        <v>40309</v>
      </c>
      <c r="P87" s="92" t="s">
        <v>345</v>
      </c>
      <c r="Q87" s="92">
        <v>302500</v>
      </c>
      <c r="R87" s="92" t="s">
        <v>256</v>
      </c>
      <c r="S87" s="92">
        <v>9999</v>
      </c>
      <c r="T87" s="93" t="s">
        <v>644</v>
      </c>
      <c r="U87" t="s">
        <v>875</v>
      </c>
      <c r="V87" t="s">
        <v>876</v>
      </c>
      <c r="W87" s="7" t="b">
        <v>1</v>
      </c>
      <c r="X87" s="7" t="e">
        <v>#N/A</v>
      </c>
      <c r="Y87" t="s">
        <v>875</v>
      </c>
      <c r="Z87" s="7" t="s">
        <v>876</v>
      </c>
    </row>
    <row r="88" spans="1:26" x14ac:dyDescent="0.25">
      <c r="A88" s="86" t="s">
        <v>156</v>
      </c>
      <c r="B88" s="92" t="s">
        <v>75</v>
      </c>
      <c r="C88" s="86" t="str">
        <f t="shared" si="0"/>
        <v>ZSB-Executive MS Finance-40301</v>
      </c>
      <c r="D88" s="7" t="s">
        <v>640</v>
      </c>
      <c r="E88" s="7">
        <v>12</v>
      </c>
      <c r="F88" s="92" t="s">
        <v>869</v>
      </c>
      <c r="G88" s="92">
        <v>65040</v>
      </c>
      <c r="H88" s="92" t="s">
        <v>328</v>
      </c>
      <c r="I88" s="92">
        <v>65040</v>
      </c>
      <c r="J88" s="92" t="s">
        <v>870</v>
      </c>
      <c r="K88" s="92">
        <v>100</v>
      </c>
      <c r="L88" s="92" t="s">
        <v>642</v>
      </c>
      <c r="M88" s="92">
        <v>9999</v>
      </c>
      <c r="N88" s="92" t="s">
        <v>643</v>
      </c>
      <c r="O88" s="92">
        <v>40301</v>
      </c>
      <c r="P88" s="92" t="s">
        <v>334</v>
      </c>
      <c r="Q88" s="92">
        <v>302500</v>
      </c>
      <c r="R88" s="92" t="s">
        <v>256</v>
      </c>
      <c r="S88" s="92">
        <v>9999</v>
      </c>
      <c r="T88" s="93" t="s">
        <v>644</v>
      </c>
      <c r="U88" t="s">
        <v>334</v>
      </c>
      <c r="V88" t="s">
        <v>877</v>
      </c>
      <c r="W88" s="7" t="b">
        <v>1</v>
      </c>
      <c r="X88" s="7" t="e">
        <v>#N/A</v>
      </c>
      <c r="Y88" s="7" t="s">
        <v>334</v>
      </c>
      <c r="Z88" s="7" t="s">
        <v>877</v>
      </c>
    </row>
    <row r="89" spans="1:26" x14ac:dyDescent="0.25">
      <c r="A89" s="86" t="s">
        <v>156</v>
      </c>
      <c r="B89" s="92" t="s">
        <v>75</v>
      </c>
      <c r="C89" s="86" t="str">
        <f t="shared" si="0"/>
        <v>ZSB-Executive MS HR Management-40308</v>
      </c>
      <c r="D89" s="7" t="s">
        <v>640</v>
      </c>
      <c r="E89" s="7">
        <v>12</v>
      </c>
      <c r="F89" s="92" t="s">
        <v>869</v>
      </c>
      <c r="G89" s="92">
        <v>65040</v>
      </c>
      <c r="H89" s="92" t="s">
        <v>328</v>
      </c>
      <c r="I89" s="92">
        <v>65040</v>
      </c>
      <c r="J89" s="92" t="s">
        <v>870</v>
      </c>
      <c r="K89" s="92">
        <v>100</v>
      </c>
      <c r="L89" s="92" t="s">
        <v>642</v>
      </c>
      <c r="M89" s="92">
        <v>9999</v>
      </c>
      <c r="N89" s="92" t="s">
        <v>643</v>
      </c>
      <c r="O89" s="92">
        <v>40308</v>
      </c>
      <c r="P89" s="92" t="s">
        <v>341</v>
      </c>
      <c r="Q89" s="92">
        <v>302500</v>
      </c>
      <c r="R89" s="92" t="s">
        <v>256</v>
      </c>
      <c r="S89" s="92">
        <v>9999</v>
      </c>
      <c r="T89" s="93" t="s">
        <v>644</v>
      </c>
      <c r="U89" t="s">
        <v>878</v>
      </c>
      <c r="V89" t="s">
        <v>879</v>
      </c>
      <c r="W89" s="7" t="b">
        <v>1</v>
      </c>
      <c r="X89" s="7" t="e">
        <v>#N/A</v>
      </c>
      <c r="Y89" t="s">
        <v>878</v>
      </c>
      <c r="Z89" s="7" t="s">
        <v>879</v>
      </c>
    </row>
    <row r="90" spans="1:26" ht="15.75" thickBot="1" x14ac:dyDescent="0.3">
      <c r="A90" s="111" t="s">
        <v>156</v>
      </c>
      <c r="B90" s="112" t="s">
        <v>75</v>
      </c>
      <c r="C90" s="111" t="str">
        <f t="shared" si="0"/>
        <v>ZSB-Finance-from Exe/Global-40114</v>
      </c>
      <c r="D90" s="112" t="s">
        <v>640</v>
      </c>
      <c r="E90" s="112">
        <v>12</v>
      </c>
      <c r="F90" s="112" t="s">
        <v>804</v>
      </c>
      <c r="G90" s="112">
        <v>10088</v>
      </c>
      <c r="H90" s="112" t="s">
        <v>160</v>
      </c>
      <c r="I90" s="112">
        <v>10088</v>
      </c>
      <c r="J90" s="112" t="s">
        <v>805</v>
      </c>
      <c r="K90" s="112">
        <v>100</v>
      </c>
      <c r="L90" s="112" t="s">
        <v>642</v>
      </c>
      <c r="M90" s="112">
        <v>9999</v>
      </c>
      <c r="N90" s="112" t="s">
        <v>643</v>
      </c>
      <c r="O90" s="112">
        <v>40114</v>
      </c>
      <c r="P90" s="112" t="s">
        <v>164</v>
      </c>
      <c r="Q90" s="112">
        <v>202500</v>
      </c>
      <c r="R90" s="112" t="s">
        <v>166</v>
      </c>
      <c r="S90" s="112">
        <v>9999</v>
      </c>
      <c r="T90" s="113" t="s">
        <v>644</v>
      </c>
      <c r="U90" t="s">
        <v>334</v>
      </c>
      <c r="V90" t="s">
        <v>877</v>
      </c>
      <c r="W90" s="110" t="b">
        <v>1</v>
      </c>
      <c r="X90" s="110" t="e">
        <v>#N/A</v>
      </c>
      <c r="Y90" s="110" t="s">
        <v>334</v>
      </c>
      <c r="Z90" s="110" t="s">
        <v>877</v>
      </c>
    </row>
    <row r="91" spans="1:26" x14ac:dyDescent="0.25">
      <c r="A91" s="86" t="s">
        <v>156</v>
      </c>
      <c r="B91" s="92" t="s">
        <v>75</v>
      </c>
      <c r="C91" s="86" t="str">
        <f t="shared" si="0"/>
        <v>ZSB-Global MS Entrepreneurship-40343</v>
      </c>
      <c r="D91" s="7" t="s">
        <v>640</v>
      </c>
      <c r="E91" s="7">
        <v>12</v>
      </c>
      <c r="F91" s="92" t="s">
        <v>795</v>
      </c>
      <c r="G91" s="92">
        <v>10381</v>
      </c>
      <c r="H91" s="92" t="s">
        <v>235</v>
      </c>
      <c r="I91" s="92">
        <v>10381</v>
      </c>
      <c r="J91" s="92" t="s">
        <v>796</v>
      </c>
      <c r="K91" s="92">
        <v>100</v>
      </c>
      <c r="L91" s="92" t="s">
        <v>642</v>
      </c>
      <c r="M91" s="92">
        <v>9999</v>
      </c>
      <c r="N91" s="92" t="s">
        <v>643</v>
      </c>
      <c r="O91" s="92">
        <v>40343</v>
      </c>
      <c r="P91" s="92" t="s">
        <v>257</v>
      </c>
      <c r="Q91" s="92">
        <v>302500</v>
      </c>
      <c r="R91" s="92" t="s">
        <v>256</v>
      </c>
      <c r="S91" s="92">
        <v>9999</v>
      </c>
      <c r="T91" s="93" t="s">
        <v>644</v>
      </c>
      <c r="U91" t="s">
        <v>880</v>
      </c>
      <c r="V91" t="s">
        <v>881</v>
      </c>
      <c r="W91" s="7" t="b">
        <v>1</v>
      </c>
      <c r="X91" s="7" t="e">
        <v>#N/A</v>
      </c>
      <c r="Y91" t="s">
        <v>880</v>
      </c>
      <c r="Z91" s="7" t="s">
        <v>881</v>
      </c>
    </row>
    <row r="92" spans="1:26" x14ac:dyDescent="0.25">
      <c r="A92" s="86" t="s">
        <v>156</v>
      </c>
      <c r="B92" s="92" t="s">
        <v>75</v>
      </c>
      <c r="C92" s="86" t="str">
        <f t="shared" si="0"/>
        <v>ZSB-Global MS Finance-1-40340</v>
      </c>
      <c r="D92" s="7" t="s">
        <v>640</v>
      </c>
      <c r="E92" s="7">
        <v>12</v>
      </c>
      <c r="F92" s="92" t="s">
        <v>795</v>
      </c>
      <c r="G92" s="92">
        <v>10381</v>
      </c>
      <c r="H92" s="92" t="s">
        <v>235</v>
      </c>
      <c r="I92" s="92">
        <v>10381</v>
      </c>
      <c r="J92" s="92" t="s">
        <v>796</v>
      </c>
      <c r="K92" s="92">
        <v>100</v>
      </c>
      <c r="L92" s="92" t="s">
        <v>642</v>
      </c>
      <c r="M92" s="92">
        <v>9999</v>
      </c>
      <c r="N92" s="92" t="s">
        <v>643</v>
      </c>
      <c r="O92" s="92">
        <v>40340</v>
      </c>
      <c r="P92" s="92" t="s">
        <v>254</v>
      </c>
      <c r="Q92" s="92">
        <v>302500</v>
      </c>
      <c r="R92" s="92" t="s">
        <v>256</v>
      </c>
      <c r="S92" s="92">
        <v>9999</v>
      </c>
      <c r="T92" s="93" t="s">
        <v>644</v>
      </c>
      <c r="U92" t="s">
        <v>882</v>
      </c>
      <c r="V92" t="s">
        <v>883</v>
      </c>
      <c r="W92" s="7" t="b">
        <v>1</v>
      </c>
      <c r="X92" s="7" t="e">
        <v>#N/A</v>
      </c>
      <c r="Y92" s="7" t="s">
        <v>882</v>
      </c>
      <c r="Z92" s="7" t="s">
        <v>883</v>
      </c>
    </row>
    <row r="93" spans="1:26" x14ac:dyDescent="0.25">
      <c r="A93" s="107" t="s">
        <v>156</v>
      </c>
      <c r="B93" s="108" t="s">
        <v>75</v>
      </c>
      <c r="C93" s="107" t="str">
        <f t="shared" si="0"/>
        <v>ZSB-Global MS Finance–2-40341</v>
      </c>
      <c r="D93" s="108" t="s">
        <v>640</v>
      </c>
      <c r="E93" s="108">
        <v>12</v>
      </c>
      <c r="F93" s="108" t="s">
        <v>795</v>
      </c>
      <c r="G93" s="108">
        <v>10381</v>
      </c>
      <c r="H93" s="108" t="s">
        <v>235</v>
      </c>
      <c r="I93" s="108">
        <v>10381</v>
      </c>
      <c r="J93" s="108" t="s">
        <v>796</v>
      </c>
      <c r="K93" s="108">
        <v>100</v>
      </c>
      <c r="L93" s="108" t="s">
        <v>642</v>
      </c>
      <c r="M93" s="108">
        <v>9999</v>
      </c>
      <c r="N93" s="108" t="s">
        <v>643</v>
      </c>
      <c r="O93" s="108">
        <v>40341</v>
      </c>
      <c r="P93" s="108" t="s">
        <v>884</v>
      </c>
      <c r="Q93" s="108">
        <v>302500</v>
      </c>
      <c r="R93" s="108" t="s">
        <v>256</v>
      </c>
      <c r="S93" s="108">
        <v>9999</v>
      </c>
      <c r="T93" s="109" t="s">
        <v>644</v>
      </c>
      <c r="U93" t="s">
        <v>885</v>
      </c>
      <c r="V93" t="s">
        <v>886</v>
      </c>
      <c r="W93" s="110" t="b">
        <v>1</v>
      </c>
      <c r="X93" s="110" t="e">
        <v>#N/A</v>
      </c>
      <c r="Y93" s="110" t="s">
        <v>885</v>
      </c>
      <c r="Z93" s="110" t="s">
        <v>886</v>
      </c>
    </row>
    <row r="94" spans="1:26" x14ac:dyDescent="0.25">
      <c r="A94" s="86" t="s">
        <v>156</v>
      </c>
      <c r="B94" s="92" t="s">
        <v>75</v>
      </c>
      <c r="C94" s="86" t="str">
        <f t="shared" si="0"/>
        <v>ZSB-Marketing-from Exe/Global-40115</v>
      </c>
      <c r="D94" s="7" t="s">
        <v>640</v>
      </c>
      <c r="E94" s="7">
        <v>12</v>
      </c>
      <c r="F94" s="92" t="s">
        <v>887</v>
      </c>
      <c r="G94" s="92">
        <v>10192</v>
      </c>
      <c r="H94" s="92" t="s">
        <v>473</v>
      </c>
      <c r="I94" s="92">
        <v>10192</v>
      </c>
      <c r="J94" s="92" t="s">
        <v>888</v>
      </c>
      <c r="K94" s="92">
        <v>100</v>
      </c>
      <c r="L94" s="92" t="s">
        <v>642</v>
      </c>
      <c r="M94" s="92">
        <v>9999</v>
      </c>
      <c r="N94" s="92" t="s">
        <v>643</v>
      </c>
      <c r="O94" s="92">
        <v>40115</v>
      </c>
      <c r="P94" s="92" t="s">
        <v>474</v>
      </c>
      <c r="Q94" s="92">
        <v>202500</v>
      </c>
      <c r="R94" s="92" t="s">
        <v>166</v>
      </c>
      <c r="S94" s="92">
        <v>9999</v>
      </c>
      <c r="T94" s="93" t="s">
        <v>644</v>
      </c>
      <c r="U94" t="s">
        <v>889</v>
      </c>
      <c r="V94" t="s">
        <v>890</v>
      </c>
      <c r="W94" s="7" t="e">
        <v>#N/A</v>
      </c>
      <c r="X94" s="7" t="e">
        <v>#N/A</v>
      </c>
      <c r="Y94" s="8" t="s">
        <v>889</v>
      </c>
      <c r="Z94" s="8" t="s">
        <v>890</v>
      </c>
    </row>
    <row r="95" spans="1:26" x14ac:dyDescent="0.25">
      <c r="A95" s="86" t="s">
        <v>156</v>
      </c>
      <c r="B95" s="92" t="s">
        <v>75</v>
      </c>
      <c r="C95" s="86" t="str">
        <f t="shared" si="0"/>
        <v>ZSB-Zicklin Global Collaboration-40149</v>
      </c>
      <c r="D95" s="7" t="s">
        <v>640</v>
      </c>
      <c r="E95" s="7">
        <v>12</v>
      </c>
      <c r="F95" s="92" t="s">
        <v>795</v>
      </c>
      <c r="G95" s="92">
        <v>10381</v>
      </c>
      <c r="H95" s="92" t="s">
        <v>235</v>
      </c>
      <c r="I95" s="92">
        <v>10381</v>
      </c>
      <c r="J95" s="92" t="s">
        <v>796</v>
      </c>
      <c r="K95" s="92">
        <v>100</v>
      </c>
      <c r="L95" s="92" t="s">
        <v>642</v>
      </c>
      <c r="M95" s="92">
        <v>9999</v>
      </c>
      <c r="N95" s="92" t="s">
        <v>643</v>
      </c>
      <c r="O95" s="92">
        <v>40149</v>
      </c>
      <c r="P95" s="92" t="s">
        <v>248</v>
      </c>
      <c r="Q95" s="92">
        <v>202500</v>
      </c>
      <c r="R95" s="92" t="s">
        <v>166</v>
      </c>
      <c r="S95" s="92">
        <v>9999</v>
      </c>
      <c r="T95" s="93" t="s">
        <v>644</v>
      </c>
      <c r="U95" t="s">
        <v>248</v>
      </c>
      <c r="V95" t="s">
        <v>891</v>
      </c>
      <c r="W95" s="7" t="b">
        <v>1</v>
      </c>
      <c r="X95" s="7" t="s">
        <v>891</v>
      </c>
      <c r="Y95" s="7" t="s">
        <v>248</v>
      </c>
      <c r="Z95" s="7" t="s">
        <v>891</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N1950"/>
  <sheetViews>
    <sheetView workbookViewId="0"/>
  </sheetViews>
  <sheetFormatPr defaultRowHeight="15" x14ac:dyDescent="0.25"/>
  <cols>
    <col min="1" max="1" width="35.7109375" bestFit="1" customWidth="1"/>
    <col min="3" max="3" width="30.140625" bestFit="1" customWidth="1"/>
    <col min="5" max="5" width="24.7109375" bestFit="1" customWidth="1"/>
    <col min="6" max="6" width="22.28515625" customWidth="1"/>
    <col min="8" max="11" width="10.7109375" bestFit="1" customWidth="1"/>
    <col min="12" max="12" width="23.7109375" bestFit="1" customWidth="1"/>
    <col min="13" max="13" width="32.5703125" bestFit="1" customWidth="1"/>
    <col min="14" max="14" width="23.7109375" bestFit="1" customWidth="1"/>
  </cols>
  <sheetData>
    <row r="1" spans="1:14" x14ac:dyDescent="0.25">
      <c r="A1" t="s">
        <v>635</v>
      </c>
      <c r="C1" t="s">
        <v>892</v>
      </c>
      <c r="D1" t="s">
        <v>893</v>
      </c>
      <c r="F1" t="s">
        <v>894</v>
      </c>
      <c r="H1" t="s">
        <v>895</v>
      </c>
      <c r="J1" t="s">
        <v>26</v>
      </c>
      <c r="K1" t="s">
        <v>896</v>
      </c>
      <c r="L1" t="s">
        <v>897</v>
      </c>
      <c r="M1" t="s">
        <v>898</v>
      </c>
      <c r="N1" t="s">
        <v>897</v>
      </c>
    </row>
    <row r="3" spans="1:14" x14ac:dyDescent="0.25">
      <c r="A3" t="s">
        <v>6</v>
      </c>
      <c r="C3" t="s">
        <v>899</v>
      </c>
      <c r="D3" t="s">
        <v>900</v>
      </c>
      <c r="F3" s="4" t="s">
        <v>901</v>
      </c>
      <c r="H3" s="1">
        <v>44256</v>
      </c>
      <c r="I3" s="1"/>
      <c r="J3" t="s">
        <v>178</v>
      </c>
      <c r="K3" s="1" t="s">
        <v>178</v>
      </c>
      <c r="L3">
        <v>50002</v>
      </c>
      <c r="M3" t="s">
        <v>79</v>
      </c>
      <c r="N3">
        <v>52752</v>
      </c>
    </row>
    <row r="4" spans="1:14" x14ac:dyDescent="0.25">
      <c r="A4" t="s">
        <v>73</v>
      </c>
      <c r="C4" t="s">
        <v>7</v>
      </c>
      <c r="D4" t="s">
        <v>902</v>
      </c>
      <c r="F4" s="4" t="s">
        <v>903</v>
      </c>
      <c r="H4" s="1">
        <v>44257</v>
      </c>
      <c r="I4" s="1"/>
      <c r="J4" s="1" t="s">
        <v>77</v>
      </c>
      <c r="K4" s="1" t="s">
        <v>77</v>
      </c>
      <c r="L4">
        <v>50105</v>
      </c>
      <c r="M4" t="s">
        <v>74</v>
      </c>
      <c r="N4">
        <v>51107</v>
      </c>
    </row>
    <row r="5" spans="1:14" x14ac:dyDescent="0.25">
      <c r="C5" t="s">
        <v>904</v>
      </c>
      <c r="D5" t="s">
        <v>905</v>
      </c>
      <c r="H5" s="1">
        <v>44258</v>
      </c>
      <c r="I5" s="1"/>
      <c r="J5" s="1" t="s">
        <v>368</v>
      </c>
      <c r="K5" s="1" t="s">
        <v>75</v>
      </c>
      <c r="L5">
        <v>50106</v>
      </c>
      <c r="M5" t="s">
        <v>76</v>
      </c>
      <c r="N5">
        <v>51106</v>
      </c>
    </row>
    <row r="6" spans="1:14" x14ac:dyDescent="0.25">
      <c r="C6" t="s">
        <v>906</v>
      </c>
      <c r="D6" t="s">
        <v>907</v>
      </c>
      <c r="H6" s="1">
        <v>44259</v>
      </c>
      <c r="I6" s="1"/>
      <c r="J6" s="1" t="s">
        <v>40</v>
      </c>
      <c r="K6" s="1"/>
      <c r="L6">
        <v>50401</v>
      </c>
      <c r="M6" t="s">
        <v>908</v>
      </c>
      <c r="N6">
        <v>53151</v>
      </c>
    </row>
    <row r="7" spans="1:14" x14ac:dyDescent="0.25">
      <c r="C7" t="s">
        <v>909</v>
      </c>
      <c r="D7" t="s">
        <v>910</v>
      </c>
      <c r="H7" s="1">
        <v>44260</v>
      </c>
      <c r="I7" s="1"/>
      <c r="J7" s="1" t="s">
        <v>564</v>
      </c>
      <c r="K7" s="1"/>
      <c r="L7">
        <v>50403</v>
      </c>
      <c r="M7" t="s">
        <v>911</v>
      </c>
      <c r="N7">
        <v>53152</v>
      </c>
    </row>
    <row r="8" spans="1:14" x14ac:dyDescent="0.25">
      <c r="D8" t="s">
        <v>912</v>
      </c>
      <c r="H8" s="1">
        <v>44261</v>
      </c>
      <c r="I8" s="1"/>
      <c r="J8" s="1" t="s">
        <v>351</v>
      </c>
      <c r="K8" s="1"/>
      <c r="L8">
        <v>50701</v>
      </c>
      <c r="M8" t="s">
        <v>39</v>
      </c>
      <c r="N8">
        <v>53001</v>
      </c>
    </row>
    <row r="9" spans="1:14" x14ac:dyDescent="0.25">
      <c r="D9" t="s">
        <v>913</v>
      </c>
      <c r="H9" s="1">
        <v>44262</v>
      </c>
      <c r="I9" s="1"/>
      <c r="J9" s="1" t="s">
        <v>52</v>
      </c>
      <c r="K9" s="1"/>
      <c r="L9">
        <v>50753</v>
      </c>
      <c r="M9" t="s">
        <v>914</v>
      </c>
      <c r="N9">
        <v>51401</v>
      </c>
    </row>
    <row r="10" spans="1:14" x14ac:dyDescent="0.25">
      <c r="D10" t="s">
        <v>915</v>
      </c>
      <c r="H10" s="1">
        <v>44263</v>
      </c>
      <c r="I10" s="1"/>
      <c r="J10" s="1" t="s">
        <v>356</v>
      </c>
      <c r="K10" s="1"/>
      <c r="L10">
        <v>50761</v>
      </c>
      <c r="M10" t="s">
        <v>916</v>
      </c>
      <c r="N10">
        <v>51104</v>
      </c>
    </row>
    <row r="11" spans="1:14" x14ac:dyDescent="0.25">
      <c r="D11" t="s">
        <v>917</v>
      </c>
      <c r="H11" s="1">
        <v>44264</v>
      </c>
      <c r="I11" s="1"/>
      <c r="J11" s="1" t="s">
        <v>46</v>
      </c>
      <c r="K11" s="1"/>
      <c r="L11">
        <v>51001</v>
      </c>
      <c r="M11" t="s">
        <v>918</v>
      </c>
      <c r="N11">
        <v>53301</v>
      </c>
    </row>
    <row r="12" spans="1:14" x14ac:dyDescent="0.25">
      <c r="D12" t="s">
        <v>919</v>
      </c>
      <c r="H12" s="1">
        <v>44265</v>
      </c>
      <c r="I12" s="1"/>
      <c r="J12" s="1" t="s">
        <v>75</v>
      </c>
      <c r="K12" s="1"/>
      <c r="L12">
        <v>51002</v>
      </c>
      <c r="M12" t="s">
        <v>920</v>
      </c>
      <c r="N12">
        <v>54101</v>
      </c>
    </row>
    <row r="13" spans="1:14" x14ac:dyDescent="0.25">
      <c r="D13" t="s">
        <v>921</v>
      </c>
      <c r="H13" s="1">
        <v>44266</v>
      </c>
      <c r="I13" s="1"/>
      <c r="K13" s="1"/>
      <c r="L13">
        <v>51003</v>
      </c>
      <c r="M13" t="s">
        <v>922</v>
      </c>
      <c r="N13">
        <v>53501</v>
      </c>
    </row>
    <row r="14" spans="1:14" x14ac:dyDescent="0.25">
      <c r="D14" t="s">
        <v>923</v>
      </c>
      <c r="E14" t="s">
        <v>924</v>
      </c>
      <c r="H14" s="1">
        <v>44267</v>
      </c>
      <c r="I14" s="1"/>
      <c r="K14" s="1"/>
      <c r="L14">
        <v>51004</v>
      </c>
      <c r="M14" t="s">
        <v>925</v>
      </c>
      <c r="N14">
        <v>55006</v>
      </c>
    </row>
    <row r="15" spans="1:14" x14ac:dyDescent="0.25">
      <c r="D15" t="s">
        <v>926</v>
      </c>
      <c r="H15" s="1">
        <v>44268</v>
      </c>
      <c r="I15" s="1"/>
      <c r="K15" s="1"/>
      <c r="L15">
        <v>51005</v>
      </c>
      <c r="M15" t="s">
        <v>927</v>
      </c>
      <c r="N15">
        <v>55007</v>
      </c>
    </row>
    <row r="16" spans="1:14" x14ac:dyDescent="0.25">
      <c r="D16" t="s">
        <v>928</v>
      </c>
      <c r="E16" t="s">
        <v>63</v>
      </c>
      <c r="H16" s="1">
        <v>44269</v>
      </c>
      <c r="I16" s="1"/>
      <c r="K16" s="1"/>
      <c r="L16">
        <v>51006</v>
      </c>
      <c r="M16" t="s">
        <v>929</v>
      </c>
      <c r="N16">
        <v>53912</v>
      </c>
    </row>
    <row r="17" spans="4:14" x14ac:dyDescent="0.25">
      <c r="D17" t="s">
        <v>930</v>
      </c>
      <c r="E17" t="s">
        <v>931</v>
      </c>
      <c r="H17" s="1">
        <v>44270</v>
      </c>
      <c r="I17" s="1"/>
      <c r="K17" s="1"/>
      <c r="L17">
        <v>51104</v>
      </c>
      <c r="M17" t="s">
        <v>932</v>
      </c>
      <c r="N17">
        <v>52352</v>
      </c>
    </row>
    <row r="18" spans="4:14" x14ac:dyDescent="0.25">
      <c r="D18" t="s">
        <v>933</v>
      </c>
      <c r="H18" s="1">
        <v>44271</v>
      </c>
      <c r="I18" s="1"/>
      <c r="K18" s="1"/>
      <c r="L18">
        <v>51105</v>
      </c>
      <c r="M18" s="114" t="s">
        <v>934</v>
      </c>
      <c r="N18" s="114">
        <v>51201</v>
      </c>
    </row>
    <row r="19" spans="4:14" x14ac:dyDescent="0.25">
      <c r="D19" t="s">
        <v>935</v>
      </c>
      <c r="H19" s="1">
        <v>44272</v>
      </c>
      <c r="I19" s="1"/>
      <c r="K19" s="1"/>
      <c r="L19">
        <v>51106</v>
      </c>
      <c r="M19" t="s">
        <v>936</v>
      </c>
      <c r="N19">
        <v>53257</v>
      </c>
    </row>
    <row r="20" spans="4:14" x14ac:dyDescent="0.25">
      <c r="D20" t="s">
        <v>937</v>
      </c>
      <c r="H20" s="1">
        <v>44273</v>
      </c>
      <c r="I20" s="1"/>
      <c r="K20" s="1"/>
      <c r="L20">
        <v>51107</v>
      </c>
      <c r="M20" t="s">
        <v>938</v>
      </c>
      <c r="N20">
        <v>50401</v>
      </c>
    </row>
    <row r="21" spans="4:14" x14ac:dyDescent="0.25">
      <c r="D21" t="s">
        <v>939</v>
      </c>
      <c r="H21" s="1">
        <v>44274</v>
      </c>
      <c r="I21" s="1"/>
      <c r="K21" s="1"/>
      <c r="L21">
        <v>51203</v>
      </c>
      <c r="M21" t="s">
        <v>45</v>
      </c>
      <c r="N21">
        <v>52351</v>
      </c>
    </row>
    <row r="22" spans="4:14" x14ac:dyDescent="0.25">
      <c r="D22" t="s">
        <v>940</v>
      </c>
      <c r="H22" s="1">
        <v>44275</v>
      </c>
      <c r="I22" s="1"/>
      <c r="K22" s="1"/>
      <c r="L22">
        <v>51301</v>
      </c>
      <c r="M22" t="s">
        <v>941</v>
      </c>
      <c r="N22">
        <v>51304</v>
      </c>
    </row>
    <row r="23" spans="4:14" x14ac:dyDescent="0.25">
      <c r="D23" t="s">
        <v>942</v>
      </c>
      <c r="E23" t="s">
        <v>943</v>
      </c>
      <c r="H23" s="1">
        <v>44276</v>
      </c>
      <c r="I23" s="1"/>
      <c r="K23" s="1"/>
      <c r="L23">
        <v>51304</v>
      </c>
      <c r="M23" t="s">
        <v>944</v>
      </c>
      <c r="N23">
        <v>51005</v>
      </c>
    </row>
    <row r="24" spans="4:14" x14ac:dyDescent="0.25">
      <c r="D24" t="s">
        <v>945</v>
      </c>
      <c r="H24" s="1">
        <v>44277</v>
      </c>
      <c r="I24" s="1"/>
      <c r="K24" s="1"/>
      <c r="L24">
        <v>51305</v>
      </c>
      <c r="M24" t="s">
        <v>946</v>
      </c>
      <c r="N24">
        <v>50106</v>
      </c>
    </row>
    <row r="25" spans="4:14" x14ac:dyDescent="0.25">
      <c r="D25" t="s">
        <v>947</v>
      </c>
      <c r="E25" t="s">
        <v>948</v>
      </c>
      <c r="H25" s="1">
        <v>44278</v>
      </c>
      <c r="I25" s="1"/>
      <c r="K25" s="1"/>
      <c r="L25">
        <v>51401</v>
      </c>
      <c r="M25" t="s">
        <v>949</v>
      </c>
      <c r="N25">
        <v>52701</v>
      </c>
    </row>
    <row r="26" spans="4:14" x14ac:dyDescent="0.25">
      <c r="D26" t="s">
        <v>950</v>
      </c>
      <c r="E26" t="s">
        <v>931</v>
      </c>
      <c r="H26" s="1">
        <v>44279</v>
      </c>
      <c r="I26" s="1"/>
      <c r="K26" s="1"/>
      <c r="L26">
        <v>51402</v>
      </c>
      <c r="M26" t="s">
        <v>951</v>
      </c>
      <c r="N26">
        <v>52576</v>
      </c>
    </row>
    <row r="27" spans="4:14" x14ac:dyDescent="0.25">
      <c r="D27" t="s">
        <v>952</v>
      </c>
      <c r="H27" s="1">
        <v>44280</v>
      </c>
      <c r="I27" s="1"/>
      <c r="K27" s="1"/>
      <c r="L27">
        <v>52002</v>
      </c>
      <c r="M27" t="s">
        <v>953</v>
      </c>
      <c r="N27">
        <v>52609</v>
      </c>
    </row>
    <row r="28" spans="4:14" x14ac:dyDescent="0.25">
      <c r="D28" t="s">
        <v>954</v>
      </c>
      <c r="H28" s="1">
        <v>44281</v>
      </c>
      <c r="I28" s="1"/>
      <c r="K28" s="1"/>
      <c r="L28">
        <v>52052</v>
      </c>
      <c r="M28" t="s">
        <v>955</v>
      </c>
      <c r="N28">
        <v>51003</v>
      </c>
    </row>
    <row r="29" spans="4:14" x14ac:dyDescent="0.25">
      <c r="D29" t="s">
        <v>956</v>
      </c>
      <c r="H29" s="1">
        <v>44282</v>
      </c>
      <c r="I29" s="1"/>
      <c r="K29" s="1"/>
      <c r="L29">
        <v>52203</v>
      </c>
      <c r="M29" s="114" t="s">
        <v>957</v>
      </c>
      <c r="N29" s="114">
        <v>51101</v>
      </c>
    </row>
    <row r="30" spans="4:14" x14ac:dyDescent="0.25">
      <c r="D30" t="s">
        <v>958</v>
      </c>
      <c r="H30" s="1">
        <v>44283</v>
      </c>
      <c r="I30" s="1"/>
      <c r="K30" s="1"/>
      <c r="L30">
        <v>52204</v>
      </c>
      <c r="M30" t="s">
        <v>959</v>
      </c>
      <c r="N30">
        <v>53109</v>
      </c>
    </row>
    <row r="31" spans="4:14" x14ac:dyDescent="0.25">
      <c r="D31" t="s">
        <v>960</v>
      </c>
      <c r="H31" s="1">
        <v>44284</v>
      </c>
      <c r="I31" s="1"/>
      <c r="K31" s="1"/>
      <c r="L31">
        <v>52251</v>
      </c>
      <c r="M31" t="s">
        <v>961</v>
      </c>
      <c r="N31">
        <v>52912</v>
      </c>
    </row>
    <row r="32" spans="4:14" x14ac:dyDescent="0.25">
      <c r="D32" t="s">
        <v>17</v>
      </c>
      <c r="H32" s="1">
        <v>44285</v>
      </c>
      <c r="I32" s="1"/>
      <c r="K32" s="1"/>
      <c r="L32">
        <v>52252</v>
      </c>
      <c r="M32" t="s">
        <v>962</v>
      </c>
      <c r="N32">
        <v>52052</v>
      </c>
    </row>
    <row r="33" spans="4:14" x14ac:dyDescent="0.25">
      <c r="D33" t="s">
        <v>963</v>
      </c>
      <c r="H33" s="1">
        <v>44286</v>
      </c>
      <c r="I33" s="1"/>
      <c r="K33" s="1"/>
      <c r="L33">
        <v>52253</v>
      </c>
      <c r="M33" t="s">
        <v>964</v>
      </c>
      <c r="N33">
        <v>52002</v>
      </c>
    </row>
    <row r="34" spans="4:14" x14ac:dyDescent="0.25">
      <c r="D34" t="s">
        <v>965</v>
      </c>
      <c r="H34" s="1">
        <v>44287</v>
      </c>
      <c r="I34" s="1"/>
      <c r="K34" s="1"/>
      <c r="L34">
        <v>52254</v>
      </c>
      <c r="M34" t="s">
        <v>966</v>
      </c>
      <c r="N34">
        <v>51006</v>
      </c>
    </row>
    <row r="35" spans="4:14" x14ac:dyDescent="0.25">
      <c r="D35" t="s">
        <v>967</v>
      </c>
      <c r="H35" s="1">
        <v>44288</v>
      </c>
      <c r="I35" s="1"/>
      <c r="K35" s="1"/>
      <c r="L35">
        <v>52255</v>
      </c>
      <c r="M35" t="s">
        <v>968</v>
      </c>
      <c r="N35">
        <v>54002</v>
      </c>
    </row>
    <row r="36" spans="4:14" x14ac:dyDescent="0.25">
      <c r="D36" t="s">
        <v>969</v>
      </c>
      <c r="H36" s="1">
        <v>44289</v>
      </c>
      <c r="I36" s="1"/>
      <c r="K36" s="1"/>
      <c r="L36">
        <v>52301</v>
      </c>
      <c r="M36" t="s">
        <v>970</v>
      </c>
      <c r="N36">
        <v>53101</v>
      </c>
    </row>
    <row r="37" spans="4:14" x14ac:dyDescent="0.25">
      <c r="D37" t="s">
        <v>971</v>
      </c>
      <c r="H37" s="1">
        <v>44290</v>
      </c>
      <c r="I37" s="1"/>
      <c r="K37" s="1"/>
      <c r="L37">
        <v>52351</v>
      </c>
      <c r="M37" t="s">
        <v>972</v>
      </c>
      <c r="N37">
        <v>53114</v>
      </c>
    </row>
    <row r="38" spans="4:14" x14ac:dyDescent="0.25">
      <c r="D38" t="s">
        <v>973</v>
      </c>
      <c r="H38" s="1">
        <v>44291</v>
      </c>
      <c r="I38" s="1"/>
      <c r="K38" s="1"/>
      <c r="L38">
        <v>52352</v>
      </c>
      <c r="M38" t="s">
        <v>51</v>
      </c>
      <c r="N38">
        <v>53102</v>
      </c>
    </row>
    <row r="39" spans="4:14" x14ac:dyDescent="0.25">
      <c r="D39" t="s">
        <v>974</v>
      </c>
      <c r="H39" s="1">
        <v>44292</v>
      </c>
      <c r="I39" s="1"/>
      <c r="K39" s="1"/>
      <c r="L39">
        <v>52503</v>
      </c>
      <c r="M39" t="s">
        <v>975</v>
      </c>
      <c r="N39">
        <v>53104</v>
      </c>
    </row>
    <row r="40" spans="4:14" x14ac:dyDescent="0.25">
      <c r="D40" t="s">
        <v>976</v>
      </c>
      <c r="H40" s="1">
        <v>44293</v>
      </c>
      <c r="I40" s="1"/>
      <c r="K40" s="1"/>
      <c r="L40">
        <v>52551</v>
      </c>
      <c r="M40" t="s">
        <v>977</v>
      </c>
      <c r="N40">
        <v>54001</v>
      </c>
    </row>
    <row r="41" spans="4:14" x14ac:dyDescent="0.25">
      <c r="D41" t="s">
        <v>978</v>
      </c>
      <c r="H41" s="1">
        <v>44294</v>
      </c>
      <c r="I41" s="1"/>
      <c r="K41" s="1"/>
      <c r="L41">
        <v>52576</v>
      </c>
      <c r="M41" t="s">
        <v>979</v>
      </c>
      <c r="N41">
        <v>53108</v>
      </c>
    </row>
    <row r="42" spans="4:14" x14ac:dyDescent="0.25">
      <c r="D42" t="s">
        <v>980</v>
      </c>
      <c r="H42" s="1">
        <v>44295</v>
      </c>
      <c r="I42" s="1"/>
      <c r="K42" s="1"/>
      <c r="L42">
        <v>52609</v>
      </c>
      <c r="M42" t="s">
        <v>981</v>
      </c>
      <c r="N42">
        <v>54005</v>
      </c>
    </row>
    <row r="43" spans="4:14" x14ac:dyDescent="0.25">
      <c r="D43" t="s">
        <v>982</v>
      </c>
      <c r="H43" s="1">
        <v>44296</v>
      </c>
      <c r="I43" s="1"/>
      <c r="K43" s="1"/>
      <c r="L43">
        <v>52612</v>
      </c>
      <c r="M43" t="s">
        <v>983</v>
      </c>
      <c r="N43">
        <v>53907</v>
      </c>
    </row>
    <row r="44" spans="4:14" x14ac:dyDescent="0.25">
      <c r="D44" t="s">
        <v>984</v>
      </c>
      <c r="H44" s="1">
        <v>44297</v>
      </c>
      <c r="I44" s="1"/>
      <c r="K44" s="1"/>
      <c r="L44">
        <v>52651</v>
      </c>
      <c r="M44" t="s">
        <v>985</v>
      </c>
      <c r="N44">
        <v>53354</v>
      </c>
    </row>
    <row r="45" spans="4:14" x14ac:dyDescent="0.25">
      <c r="D45" t="s">
        <v>986</v>
      </c>
      <c r="H45" s="1">
        <v>44298</v>
      </c>
      <c r="I45" s="1"/>
      <c r="K45" s="1"/>
      <c r="L45">
        <v>52701</v>
      </c>
      <c r="M45" t="s">
        <v>987</v>
      </c>
      <c r="N45">
        <v>50403</v>
      </c>
    </row>
    <row r="46" spans="4:14" x14ac:dyDescent="0.25">
      <c r="D46" t="s">
        <v>988</v>
      </c>
      <c r="H46" s="1">
        <v>44299</v>
      </c>
      <c r="I46" s="1"/>
      <c r="K46" s="1"/>
      <c r="L46">
        <v>52702</v>
      </c>
      <c r="M46" t="s">
        <v>989</v>
      </c>
      <c r="N46">
        <v>53551</v>
      </c>
    </row>
    <row r="47" spans="4:14" x14ac:dyDescent="0.25">
      <c r="D47" t="s">
        <v>990</v>
      </c>
      <c r="H47" s="1">
        <v>44300</v>
      </c>
      <c r="I47" s="1"/>
      <c r="K47" s="1"/>
      <c r="L47">
        <v>52703</v>
      </c>
      <c r="M47" t="s">
        <v>168</v>
      </c>
      <c r="N47">
        <v>80050</v>
      </c>
    </row>
    <row r="48" spans="4:14" x14ac:dyDescent="0.25">
      <c r="D48" t="s">
        <v>991</v>
      </c>
      <c r="H48" s="1">
        <v>44301</v>
      </c>
      <c r="I48" s="1"/>
      <c r="K48" s="1"/>
      <c r="L48">
        <v>52752</v>
      </c>
      <c r="M48" t="s">
        <v>992</v>
      </c>
      <c r="N48">
        <v>50002</v>
      </c>
    </row>
    <row r="49" spans="4:14" x14ac:dyDescent="0.25">
      <c r="D49" t="s">
        <v>993</v>
      </c>
      <c r="H49" s="1">
        <v>44302</v>
      </c>
      <c r="I49" s="1"/>
      <c r="K49" s="1"/>
      <c r="L49">
        <v>52753</v>
      </c>
      <c r="M49" t="s">
        <v>994</v>
      </c>
      <c r="N49">
        <v>50105</v>
      </c>
    </row>
    <row r="50" spans="4:14" x14ac:dyDescent="0.25">
      <c r="D50" t="s">
        <v>995</v>
      </c>
      <c r="H50" s="1">
        <v>44303</v>
      </c>
      <c r="I50" s="1"/>
      <c r="K50" s="1"/>
      <c r="L50">
        <v>52805</v>
      </c>
      <c r="M50" t="s">
        <v>996</v>
      </c>
      <c r="N50">
        <v>53903</v>
      </c>
    </row>
    <row r="51" spans="4:14" x14ac:dyDescent="0.25">
      <c r="D51" t="s">
        <v>997</v>
      </c>
      <c r="H51" s="1">
        <v>44304</v>
      </c>
      <c r="I51" s="1"/>
      <c r="K51" s="1"/>
      <c r="L51">
        <v>52807</v>
      </c>
      <c r="M51" t="s">
        <v>998</v>
      </c>
      <c r="N51">
        <v>53902</v>
      </c>
    </row>
    <row r="52" spans="4:14" x14ac:dyDescent="0.25">
      <c r="D52" t="s">
        <v>999</v>
      </c>
      <c r="H52" s="1">
        <v>44305</v>
      </c>
      <c r="I52" s="1"/>
      <c r="K52" s="1"/>
      <c r="L52">
        <v>52809</v>
      </c>
      <c r="M52" t="s">
        <v>1000</v>
      </c>
      <c r="N52">
        <v>51001</v>
      </c>
    </row>
    <row r="53" spans="4:14" x14ac:dyDescent="0.25">
      <c r="H53" s="1">
        <v>44306</v>
      </c>
      <c r="I53" s="1"/>
      <c r="K53" s="1"/>
      <c r="L53">
        <v>52810</v>
      </c>
      <c r="M53" t="s">
        <v>1001</v>
      </c>
      <c r="N53">
        <v>51105</v>
      </c>
    </row>
    <row r="54" spans="4:14" x14ac:dyDescent="0.25">
      <c r="H54" s="1">
        <v>44307</v>
      </c>
      <c r="I54" s="1"/>
      <c r="K54" s="1"/>
      <c r="L54">
        <v>52812</v>
      </c>
      <c r="M54" t="s">
        <v>1002</v>
      </c>
      <c r="N54">
        <v>53911</v>
      </c>
    </row>
    <row r="55" spans="4:14" x14ac:dyDescent="0.25">
      <c r="H55" s="1">
        <v>44308</v>
      </c>
      <c r="I55" s="1"/>
      <c r="K55" s="1"/>
      <c r="L55">
        <v>52814</v>
      </c>
      <c r="M55" t="s">
        <v>1003</v>
      </c>
      <c r="N55">
        <v>53610</v>
      </c>
    </row>
    <row r="56" spans="4:14" x14ac:dyDescent="0.25">
      <c r="H56" s="1">
        <v>44309</v>
      </c>
      <c r="I56" s="1"/>
      <c r="K56" s="1"/>
      <c r="L56">
        <v>52815</v>
      </c>
      <c r="M56" t="s">
        <v>1004</v>
      </c>
      <c r="N56">
        <v>50761</v>
      </c>
    </row>
    <row r="57" spans="4:14" x14ac:dyDescent="0.25">
      <c r="H57" s="1">
        <v>44310</v>
      </c>
      <c r="I57" s="1"/>
      <c r="K57" s="1"/>
      <c r="L57">
        <v>52816</v>
      </c>
      <c r="M57" s="207" t="s">
        <v>1005</v>
      </c>
      <c r="N57" s="207">
        <v>21305</v>
      </c>
    </row>
    <row r="58" spans="4:14" x14ac:dyDescent="0.25">
      <c r="H58" s="1">
        <v>44311</v>
      </c>
      <c r="I58" s="1"/>
      <c r="K58" s="1"/>
      <c r="L58">
        <v>52818</v>
      </c>
      <c r="M58" t="s">
        <v>1006</v>
      </c>
      <c r="N58">
        <v>59101</v>
      </c>
    </row>
    <row r="59" spans="4:14" x14ac:dyDescent="0.25">
      <c r="H59" s="1">
        <v>44312</v>
      </c>
      <c r="I59" s="1"/>
      <c r="K59" s="1"/>
      <c r="L59">
        <v>52912</v>
      </c>
      <c r="M59" t="s">
        <v>1007</v>
      </c>
      <c r="N59">
        <v>51004</v>
      </c>
    </row>
    <row r="60" spans="4:14" x14ac:dyDescent="0.25">
      <c r="H60" s="1">
        <v>44313</v>
      </c>
      <c r="I60" s="1"/>
      <c r="K60" s="1"/>
      <c r="L60">
        <v>53001</v>
      </c>
      <c r="M60" t="s">
        <v>1008</v>
      </c>
      <c r="N60">
        <v>52301</v>
      </c>
    </row>
    <row r="61" spans="4:14" x14ac:dyDescent="0.25">
      <c r="H61" s="1">
        <v>44314</v>
      </c>
      <c r="I61" s="1"/>
      <c r="K61" s="1"/>
      <c r="L61">
        <v>53101</v>
      </c>
      <c r="M61" t="s">
        <v>1009</v>
      </c>
      <c r="N61">
        <v>52254</v>
      </c>
    </row>
    <row r="62" spans="4:14" x14ac:dyDescent="0.25">
      <c r="H62" s="1">
        <v>44315</v>
      </c>
      <c r="I62" s="1"/>
      <c r="K62" s="1"/>
      <c r="L62">
        <v>53102</v>
      </c>
      <c r="M62" t="s">
        <v>1010</v>
      </c>
      <c r="N62">
        <v>52253</v>
      </c>
    </row>
    <row r="63" spans="4:14" x14ac:dyDescent="0.25">
      <c r="H63" s="1">
        <v>44316</v>
      </c>
      <c r="I63" s="1"/>
      <c r="K63" s="1"/>
      <c r="L63">
        <v>53104</v>
      </c>
      <c r="M63" t="s">
        <v>1011</v>
      </c>
      <c r="N63">
        <v>52255</v>
      </c>
    </row>
    <row r="64" spans="4:14" x14ac:dyDescent="0.25">
      <c r="H64" s="1">
        <v>44317</v>
      </c>
      <c r="I64" s="1"/>
      <c r="K64" s="1"/>
      <c r="L64">
        <v>53108</v>
      </c>
      <c r="M64" t="s">
        <v>1012</v>
      </c>
      <c r="N64">
        <v>52251</v>
      </c>
    </row>
    <row r="65" spans="8:14" x14ac:dyDescent="0.25">
      <c r="H65" s="1">
        <v>44318</v>
      </c>
      <c r="I65" s="1"/>
      <c r="K65" s="1"/>
      <c r="L65">
        <v>53109</v>
      </c>
      <c r="M65" t="s">
        <v>1013</v>
      </c>
      <c r="N65">
        <v>52252</v>
      </c>
    </row>
    <row r="66" spans="8:14" x14ac:dyDescent="0.25">
      <c r="H66" s="1">
        <v>44319</v>
      </c>
      <c r="I66" s="1"/>
      <c r="K66" s="1"/>
      <c r="L66">
        <v>53114</v>
      </c>
      <c r="M66" t="s">
        <v>1014</v>
      </c>
      <c r="N66">
        <v>52204</v>
      </c>
    </row>
    <row r="67" spans="8:14" x14ac:dyDescent="0.25">
      <c r="H67" s="1">
        <v>44320</v>
      </c>
      <c r="I67" s="1"/>
      <c r="K67" s="1"/>
      <c r="L67">
        <v>53151</v>
      </c>
      <c r="M67" t="s">
        <v>1015</v>
      </c>
      <c r="N67">
        <v>52203</v>
      </c>
    </row>
    <row r="68" spans="8:14" x14ac:dyDescent="0.25">
      <c r="H68" s="1">
        <v>44321</v>
      </c>
      <c r="I68" s="1"/>
      <c r="K68" s="1"/>
      <c r="L68">
        <v>53152</v>
      </c>
      <c r="M68" t="s">
        <v>1016</v>
      </c>
      <c r="N68">
        <v>51002</v>
      </c>
    </row>
    <row r="69" spans="8:14" x14ac:dyDescent="0.25">
      <c r="H69" s="1">
        <v>44322</v>
      </c>
      <c r="I69" s="1"/>
      <c r="K69" s="1"/>
      <c r="L69">
        <v>53201</v>
      </c>
      <c r="M69" t="s">
        <v>1017</v>
      </c>
      <c r="N69">
        <v>51402</v>
      </c>
    </row>
    <row r="70" spans="8:14" x14ac:dyDescent="0.25">
      <c r="H70" s="1">
        <v>44323</v>
      </c>
      <c r="I70" s="1"/>
      <c r="K70" s="1"/>
      <c r="L70">
        <v>53254</v>
      </c>
      <c r="M70" t="s">
        <v>159</v>
      </c>
      <c r="N70">
        <v>80001</v>
      </c>
    </row>
    <row r="71" spans="8:14" x14ac:dyDescent="0.25">
      <c r="H71" s="1">
        <v>44324</v>
      </c>
      <c r="I71" s="1"/>
      <c r="K71" s="1"/>
      <c r="L71">
        <v>53256</v>
      </c>
      <c r="M71" t="s">
        <v>1018</v>
      </c>
      <c r="N71">
        <v>51301</v>
      </c>
    </row>
    <row r="72" spans="8:14" x14ac:dyDescent="0.25">
      <c r="H72" s="1">
        <v>44325</v>
      </c>
      <c r="I72" s="1"/>
      <c r="K72" s="1"/>
      <c r="L72">
        <v>53257</v>
      </c>
      <c r="M72" t="s">
        <v>1019</v>
      </c>
      <c r="N72">
        <v>51203</v>
      </c>
    </row>
    <row r="73" spans="8:14" x14ac:dyDescent="0.25">
      <c r="H73" s="1">
        <v>44326</v>
      </c>
      <c r="I73" s="1"/>
      <c r="K73" s="1"/>
      <c r="L73">
        <v>53301</v>
      </c>
      <c r="M73" t="s">
        <v>1020</v>
      </c>
      <c r="N73">
        <v>52551</v>
      </c>
    </row>
    <row r="74" spans="8:14" x14ac:dyDescent="0.25">
      <c r="H74" s="1">
        <v>44327</v>
      </c>
      <c r="I74" s="1"/>
      <c r="K74" s="1"/>
      <c r="L74">
        <v>53354</v>
      </c>
      <c r="M74" t="s">
        <v>1021</v>
      </c>
      <c r="N74">
        <v>52753</v>
      </c>
    </row>
    <row r="75" spans="8:14" x14ac:dyDescent="0.25">
      <c r="H75" s="1">
        <v>44328</v>
      </c>
      <c r="I75" s="1"/>
      <c r="K75" s="1"/>
      <c r="L75">
        <v>53402</v>
      </c>
      <c r="M75" t="s">
        <v>1022</v>
      </c>
      <c r="N75">
        <v>52612</v>
      </c>
    </row>
    <row r="76" spans="8:14" x14ac:dyDescent="0.25">
      <c r="H76" s="1">
        <v>44329</v>
      </c>
      <c r="I76" s="1"/>
      <c r="K76" s="1"/>
      <c r="L76">
        <v>53501</v>
      </c>
      <c r="M76" t="s">
        <v>1023</v>
      </c>
      <c r="N76">
        <v>53254</v>
      </c>
    </row>
    <row r="77" spans="8:14" x14ac:dyDescent="0.25">
      <c r="H77" s="1">
        <v>44330</v>
      </c>
      <c r="I77" s="1"/>
      <c r="K77" s="1"/>
      <c r="L77">
        <v>53551</v>
      </c>
      <c r="M77" t="s">
        <v>1024</v>
      </c>
      <c r="N77">
        <v>53256</v>
      </c>
    </row>
    <row r="78" spans="8:14" x14ac:dyDescent="0.25">
      <c r="H78" s="1">
        <v>44331</v>
      </c>
      <c r="I78" s="1"/>
      <c r="K78" s="1"/>
      <c r="L78">
        <v>53610</v>
      </c>
      <c r="M78" t="s">
        <v>1025</v>
      </c>
      <c r="N78">
        <v>54202</v>
      </c>
    </row>
    <row r="79" spans="8:14" x14ac:dyDescent="0.25">
      <c r="H79" s="1">
        <v>44332</v>
      </c>
      <c r="I79" s="1"/>
      <c r="K79" s="1"/>
      <c r="L79">
        <v>53902</v>
      </c>
      <c r="M79" t="s">
        <v>1026</v>
      </c>
      <c r="N79">
        <v>52818</v>
      </c>
    </row>
    <row r="80" spans="8:14" x14ac:dyDescent="0.25">
      <c r="H80" s="1">
        <v>44333</v>
      </c>
      <c r="I80" s="1"/>
      <c r="K80" s="1"/>
      <c r="L80">
        <v>53903</v>
      </c>
      <c r="M80" s="208" t="s">
        <v>1027</v>
      </c>
      <c r="N80" s="208">
        <v>52752</v>
      </c>
    </row>
    <row r="81" spans="8:14" x14ac:dyDescent="0.25">
      <c r="H81" s="1">
        <v>44334</v>
      </c>
      <c r="I81" s="1"/>
      <c r="K81" s="1"/>
      <c r="L81">
        <v>53907</v>
      </c>
      <c r="M81" s="209" t="s">
        <v>1028</v>
      </c>
      <c r="N81" s="209">
        <v>52651</v>
      </c>
    </row>
    <row r="82" spans="8:14" x14ac:dyDescent="0.25">
      <c r="H82" s="1">
        <v>44335</v>
      </c>
      <c r="I82" s="1"/>
      <c r="K82" s="1"/>
      <c r="L82">
        <v>53910</v>
      </c>
      <c r="M82" t="s">
        <v>1029</v>
      </c>
      <c r="N82">
        <v>52702</v>
      </c>
    </row>
    <row r="83" spans="8:14" x14ac:dyDescent="0.25">
      <c r="H83" s="1">
        <v>44336</v>
      </c>
      <c r="I83" s="1"/>
      <c r="K83" s="1"/>
      <c r="L83">
        <v>53911</v>
      </c>
      <c r="M83" t="s">
        <v>1030</v>
      </c>
      <c r="N83">
        <v>52805</v>
      </c>
    </row>
    <row r="84" spans="8:14" x14ac:dyDescent="0.25">
      <c r="H84" s="1">
        <v>44337</v>
      </c>
      <c r="I84" s="1"/>
      <c r="K84" s="1"/>
      <c r="L84">
        <v>53912</v>
      </c>
      <c r="M84" t="s">
        <v>1031</v>
      </c>
      <c r="N84">
        <v>52807</v>
      </c>
    </row>
    <row r="85" spans="8:14" x14ac:dyDescent="0.25">
      <c r="H85" s="1">
        <v>44338</v>
      </c>
      <c r="I85" s="1"/>
      <c r="K85" s="1"/>
      <c r="L85">
        <v>54001</v>
      </c>
      <c r="M85" t="s">
        <v>1032</v>
      </c>
      <c r="N85">
        <v>52812</v>
      </c>
    </row>
    <row r="86" spans="8:14" x14ac:dyDescent="0.25">
      <c r="H86" s="1">
        <v>44339</v>
      </c>
      <c r="I86" s="1"/>
      <c r="K86" s="1"/>
      <c r="L86">
        <v>54002</v>
      </c>
      <c r="M86" t="s">
        <v>1033</v>
      </c>
      <c r="N86">
        <v>52816</v>
      </c>
    </row>
    <row r="87" spans="8:14" x14ac:dyDescent="0.25">
      <c r="H87" s="1">
        <v>44340</v>
      </c>
      <c r="I87" s="1"/>
      <c r="K87" s="1"/>
      <c r="L87">
        <v>54005</v>
      </c>
      <c r="M87" t="s">
        <v>1034</v>
      </c>
      <c r="N87">
        <v>52810</v>
      </c>
    </row>
    <row r="88" spans="8:14" x14ac:dyDescent="0.25">
      <c r="H88" s="1">
        <v>44341</v>
      </c>
      <c r="I88" s="1"/>
      <c r="K88" s="1"/>
      <c r="L88">
        <v>54101</v>
      </c>
      <c r="M88" t="s">
        <v>1035</v>
      </c>
      <c r="N88">
        <v>52814</v>
      </c>
    </row>
    <row r="89" spans="8:14" x14ac:dyDescent="0.25">
      <c r="H89" s="1">
        <v>44342</v>
      </c>
      <c r="I89" s="1"/>
      <c r="K89" s="1"/>
      <c r="L89">
        <v>54202</v>
      </c>
      <c r="M89" t="s">
        <v>1036</v>
      </c>
      <c r="N89">
        <v>52815</v>
      </c>
    </row>
    <row r="90" spans="8:14" x14ac:dyDescent="0.25">
      <c r="H90" s="1">
        <v>44343</v>
      </c>
      <c r="I90" s="1"/>
      <c r="K90" s="1"/>
      <c r="L90">
        <v>55006</v>
      </c>
      <c r="M90" t="s">
        <v>1037</v>
      </c>
      <c r="N90">
        <v>52809</v>
      </c>
    </row>
    <row r="91" spans="8:14" x14ac:dyDescent="0.25">
      <c r="H91" s="1">
        <v>44344</v>
      </c>
      <c r="I91" s="1"/>
      <c r="K91" s="1"/>
      <c r="L91">
        <v>55007</v>
      </c>
      <c r="M91" t="s">
        <v>1038</v>
      </c>
      <c r="N91">
        <v>51305</v>
      </c>
    </row>
    <row r="92" spans="8:14" x14ac:dyDescent="0.25">
      <c r="H92" s="1">
        <v>44345</v>
      </c>
      <c r="I92" s="1"/>
      <c r="K92" s="1"/>
      <c r="L92">
        <v>59101</v>
      </c>
      <c r="M92" t="s">
        <v>1039</v>
      </c>
      <c r="N92">
        <v>53910</v>
      </c>
    </row>
    <row r="93" spans="8:14" x14ac:dyDescent="0.25">
      <c r="H93" s="1">
        <v>44346</v>
      </c>
      <c r="I93" s="1"/>
      <c r="K93" s="1"/>
      <c r="L93">
        <v>80001</v>
      </c>
      <c r="M93" t="s">
        <v>1040</v>
      </c>
      <c r="N93">
        <v>52503</v>
      </c>
    </row>
    <row r="94" spans="8:14" x14ac:dyDescent="0.25">
      <c r="H94" s="1">
        <v>44347</v>
      </c>
      <c r="I94" s="1"/>
      <c r="K94" s="1"/>
      <c r="L94">
        <v>80050</v>
      </c>
      <c r="M94" t="s">
        <v>1041</v>
      </c>
      <c r="N94">
        <v>53402</v>
      </c>
    </row>
    <row r="95" spans="8:14" x14ac:dyDescent="0.25">
      <c r="H95" s="1">
        <v>44348</v>
      </c>
      <c r="I95" s="1"/>
      <c r="K95" s="1"/>
      <c r="M95" t="s">
        <v>1042</v>
      </c>
      <c r="N95">
        <v>53201</v>
      </c>
    </row>
    <row r="96" spans="8:14" x14ac:dyDescent="0.25">
      <c r="H96" s="1">
        <v>44349</v>
      </c>
      <c r="I96" s="1"/>
      <c r="K96" s="1"/>
      <c r="M96" t="s">
        <v>1043</v>
      </c>
      <c r="N96">
        <v>52703</v>
      </c>
    </row>
    <row r="97" spans="8:14" x14ac:dyDescent="0.25">
      <c r="H97" s="1">
        <v>44350</v>
      </c>
      <c r="I97" s="1"/>
      <c r="K97" s="1"/>
      <c r="M97" t="s">
        <v>1044</v>
      </c>
      <c r="N97">
        <v>50701</v>
      </c>
    </row>
    <row r="98" spans="8:14" x14ac:dyDescent="0.25">
      <c r="H98" s="1">
        <v>44351</v>
      </c>
      <c r="I98" s="1"/>
      <c r="K98" s="1"/>
      <c r="M98" t="s">
        <v>1045</v>
      </c>
      <c r="N98">
        <v>50753</v>
      </c>
    </row>
    <row r="99" spans="8:14" x14ac:dyDescent="0.25">
      <c r="H99" s="1">
        <v>44352</v>
      </c>
      <c r="I99" s="1"/>
      <c r="K99" s="1"/>
    </row>
    <row r="100" spans="8:14" x14ac:dyDescent="0.25">
      <c r="H100" s="1">
        <v>44353</v>
      </c>
      <c r="I100" s="1"/>
      <c r="K100" s="1"/>
    </row>
    <row r="101" spans="8:14" x14ac:dyDescent="0.25">
      <c r="H101" s="1">
        <v>44354</v>
      </c>
      <c r="I101" s="1"/>
      <c r="K101" s="1"/>
    </row>
    <row r="102" spans="8:14" x14ac:dyDescent="0.25">
      <c r="H102" s="1">
        <v>44355</v>
      </c>
      <c r="I102" s="1"/>
      <c r="K102" s="1"/>
    </row>
    <row r="103" spans="8:14" x14ac:dyDescent="0.25">
      <c r="H103" s="1">
        <v>44356</v>
      </c>
      <c r="I103" s="1"/>
      <c r="K103" s="1"/>
    </row>
    <row r="104" spans="8:14" x14ac:dyDescent="0.25">
      <c r="H104" s="1">
        <v>44357</v>
      </c>
      <c r="I104" s="1"/>
      <c r="K104" s="1"/>
    </row>
    <row r="105" spans="8:14" x14ac:dyDescent="0.25">
      <c r="H105" s="1">
        <v>44358</v>
      </c>
      <c r="I105" s="1"/>
      <c r="K105" s="1"/>
    </row>
    <row r="106" spans="8:14" x14ac:dyDescent="0.25">
      <c r="H106" s="1">
        <v>44359</v>
      </c>
      <c r="I106" s="1"/>
      <c r="K106" s="1"/>
    </row>
    <row r="107" spans="8:14" x14ac:dyDescent="0.25">
      <c r="H107" s="1">
        <v>44360</v>
      </c>
      <c r="I107" s="1"/>
      <c r="K107" s="1"/>
    </row>
    <row r="108" spans="8:14" x14ac:dyDescent="0.25">
      <c r="H108" s="1">
        <v>44361</v>
      </c>
      <c r="I108" s="1"/>
      <c r="K108" s="1"/>
    </row>
    <row r="109" spans="8:14" x14ac:dyDescent="0.25">
      <c r="H109" s="1">
        <v>44362</v>
      </c>
      <c r="I109" s="1"/>
      <c r="K109" s="1"/>
    </row>
    <row r="110" spans="8:14" x14ac:dyDescent="0.25">
      <c r="H110" s="1">
        <v>44363</v>
      </c>
      <c r="I110" s="1"/>
      <c r="K110" s="1"/>
    </row>
    <row r="111" spans="8:14" x14ac:dyDescent="0.25">
      <c r="H111" s="1">
        <v>44364</v>
      </c>
      <c r="I111" s="1"/>
      <c r="K111" s="1"/>
    </row>
    <row r="112" spans="8:14" x14ac:dyDescent="0.25">
      <c r="H112" s="1">
        <v>44365</v>
      </c>
      <c r="I112" s="1"/>
      <c r="K112" s="1"/>
    </row>
    <row r="113" spans="8:11" x14ac:dyDescent="0.25">
      <c r="H113" s="1">
        <v>44366</v>
      </c>
      <c r="I113" s="1"/>
      <c r="K113" s="1"/>
    </row>
    <row r="114" spans="8:11" x14ac:dyDescent="0.25">
      <c r="H114" s="1">
        <v>44367</v>
      </c>
      <c r="I114" s="1"/>
      <c r="K114" s="1"/>
    </row>
    <row r="115" spans="8:11" x14ac:dyDescent="0.25">
      <c r="H115" s="1">
        <v>44368</v>
      </c>
      <c r="I115" s="1"/>
      <c r="K115" s="1"/>
    </row>
    <row r="116" spans="8:11" x14ac:dyDescent="0.25">
      <c r="H116" s="1">
        <v>44369</v>
      </c>
      <c r="I116" s="1"/>
      <c r="K116" s="1"/>
    </row>
    <row r="117" spans="8:11" x14ac:dyDescent="0.25">
      <c r="H117" s="1">
        <v>44370</v>
      </c>
      <c r="I117" s="1"/>
      <c r="K117" s="1"/>
    </row>
    <row r="118" spans="8:11" x14ac:dyDescent="0.25">
      <c r="H118" s="1">
        <v>44371</v>
      </c>
      <c r="I118" s="1"/>
      <c r="K118" s="1"/>
    </row>
    <row r="119" spans="8:11" x14ac:dyDescent="0.25">
      <c r="H119" s="1">
        <v>44372</v>
      </c>
      <c r="I119" s="1"/>
      <c r="K119" s="1"/>
    </row>
    <row r="120" spans="8:11" x14ac:dyDescent="0.25">
      <c r="H120" s="1">
        <v>44373</v>
      </c>
      <c r="I120" s="1"/>
      <c r="K120" s="1"/>
    </row>
    <row r="121" spans="8:11" x14ac:dyDescent="0.25">
      <c r="H121" s="1">
        <v>44374</v>
      </c>
      <c r="I121" s="1"/>
      <c r="K121" s="1"/>
    </row>
    <row r="122" spans="8:11" x14ac:dyDescent="0.25">
      <c r="H122" s="1">
        <v>44375</v>
      </c>
      <c r="I122" s="1"/>
      <c r="K122" s="1"/>
    </row>
    <row r="123" spans="8:11" x14ac:dyDescent="0.25">
      <c r="H123" s="1">
        <v>44376</v>
      </c>
      <c r="I123" s="1"/>
      <c r="K123" s="1"/>
    </row>
    <row r="124" spans="8:11" x14ac:dyDescent="0.25">
      <c r="H124" s="1">
        <v>44377</v>
      </c>
      <c r="I124" s="1"/>
      <c r="K124" s="1"/>
    </row>
    <row r="125" spans="8:11" x14ac:dyDescent="0.25">
      <c r="H125" s="1">
        <v>44378</v>
      </c>
      <c r="I125" s="1"/>
      <c r="K125" s="1"/>
    </row>
    <row r="126" spans="8:11" x14ac:dyDescent="0.25">
      <c r="H126" s="1">
        <v>44379</v>
      </c>
      <c r="I126" s="1"/>
      <c r="K126" s="1"/>
    </row>
    <row r="127" spans="8:11" x14ac:dyDescent="0.25">
      <c r="H127" s="1">
        <v>44380</v>
      </c>
      <c r="I127" s="1"/>
      <c r="K127" s="1"/>
    </row>
    <row r="128" spans="8:11" x14ac:dyDescent="0.25">
      <c r="H128" s="1">
        <v>44381</v>
      </c>
      <c r="I128" s="1"/>
      <c r="K128" s="1"/>
    </row>
    <row r="129" spans="8:11" x14ac:dyDescent="0.25">
      <c r="H129" s="1">
        <v>44382</v>
      </c>
      <c r="I129" s="1"/>
      <c r="K129" s="1"/>
    </row>
    <row r="130" spans="8:11" x14ac:dyDescent="0.25">
      <c r="H130" s="1">
        <v>44383</v>
      </c>
      <c r="I130" s="1"/>
      <c r="K130" s="1"/>
    </row>
    <row r="131" spans="8:11" x14ac:dyDescent="0.25">
      <c r="H131" s="1">
        <v>44384</v>
      </c>
      <c r="I131" s="1"/>
      <c r="K131" s="1"/>
    </row>
    <row r="132" spans="8:11" x14ac:dyDescent="0.25">
      <c r="H132" s="1">
        <v>44385</v>
      </c>
      <c r="I132" s="1"/>
      <c r="K132" s="1"/>
    </row>
    <row r="133" spans="8:11" x14ac:dyDescent="0.25">
      <c r="H133" s="1">
        <v>44386</v>
      </c>
      <c r="I133" s="1"/>
      <c r="K133" s="1"/>
    </row>
    <row r="134" spans="8:11" x14ac:dyDescent="0.25">
      <c r="H134" s="1">
        <v>44387</v>
      </c>
      <c r="I134" s="1"/>
      <c r="K134" s="1"/>
    </row>
    <row r="135" spans="8:11" x14ac:dyDescent="0.25">
      <c r="H135" s="1">
        <v>44388</v>
      </c>
      <c r="I135" s="1"/>
      <c r="K135" s="1"/>
    </row>
    <row r="136" spans="8:11" x14ac:dyDescent="0.25">
      <c r="H136" s="1">
        <v>44389</v>
      </c>
      <c r="I136" s="1"/>
      <c r="K136" s="1"/>
    </row>
    <row r="137" spans="8:11" x14ac:dyDescent="0.25">
      <c r="H137" s="1">
        <v>44390</v>
      </c>
      <c r="I137" s="1"/>
      <c r="K137" s="1"/>
    </row>
    <row r="138" spans="8:11" x14ac:dyDescent="0.25">
      <c r="H138" s="1">
        <v>44391</v>
      </c>
      <c r="I138" s="1"/>
      <c r="K138" s="1"/>
    </row>
    <row r="139" spans="8:11" x14ac:dyDescent="0.25">
      <c r="H139" s="1">
        <v>44392</v>
      </c>
      <c r="I139" s="1"/>
      <c r="K139" s="1"/>
    </row>
    <row r="140" spans="8:11" x14ac:dyDescent="0.25">
      <c r="H140" s="1">
        <v>44393</v>
      </c>
      <c r="I140" s="1"/>
      <c r="K140" s="1"/>
    </row>
    <row r="141" spans="8:11" x14ac:dyDescent="0.25">
      <c r="H141" s="1">
        <v>44394</v>
      </c>
      <c r="I141" s="1"/>
      <c r="K141" s="1"/>
    </row>
    <row r="142" spans="8:11" x14ac:dyDescent="0.25">
      <c r="H142" s="1">
        <v>44395</v>
      </c>
      <c r="I142" s="1"/>
      <c r="K142" s="1"/>
    </row>
    <row r="143" spans="8:11" x14ac:dyDescent="0.25">
      <c r="H143" s="1">
        <v>44396</v>
      </c>
      <c r="I143" s="1"/>
      <c r="K143" s="1"/>
    </row>
    <row r="144" spans="8:11" x14ac:dyDescent="0.25">
      <c r="H144" s="1">
        <v>44397</v>
      </c>
      <c r="I144" s="1"/>
      <c r="K144" s="1"/>
    </row>
    <row r="145" spans="8:11" x14ac:dyDescent="0.25">
      <c r="H145" s="1">
        <v>44398</v>
      </c>
      <c r="I145" s="1"/>
      <c r="K145" s="1"/>
    </row>
    <row r="146" spans="8:11" x14ac:dyDescent="0.25">
      <c r="H146" s="1">
        <v>44399</v>
      </c>
      <c r="I146" s="1"/>
      <c r="K146" s="1"/>
    </row>
    <row r="147" spans="8:11" x14ac:dyDescent="0.25">
      <c r="H147" s="1">
        <v>44400</v>
      </c>
      <c r="I147" s="1"/>
      <c r="K147" s="1"/>
    </row>
    <row r="148" spans="8:11" x14ac:dyDescent="0.25">
      <c r="H148" s="1">
        <v>44401</v>
      </c>
      <c r="I148" s="1"/>
      <c r="K148" s="1"/>
    </row>
    <row r="149" spans="8:11" x14ac:dyDescent="0.25">
      <c r="H149" s="1">
        <v>44402</v>
      </c>
      <c r="I149" s="1"/>
      <c r="K149" s="1"/>
    </row>
    <row r="150" spans="8:11" x14ac:dyDescent="0.25">
      <c r="H150" s="1">
        <v>44403</v>
      </c>
      <c r="I150" s="1"/>
      <c r="K150" s="1"/>
    </row>
    <row r="151" spans="8:11" x14ac:dyDescent="0.25">
      <c r="H151" s="1">
        <v>44404</v>
      </c>
      <c r="I151" s="1"/>
      <c r="K151" s="1"/>
    </row>
    <row r="152" spans="8:11" x14ac:dyDescent="0.25">
      <c r="H152" s="1">
        <v>44405</v>
      </c>
      <c r="I152" s="1"/>
      <c r="K152" s="1"/>
    </row>
    <row r="153" spans="8:11" x14ac:dyDescent="0.25">
      <c r="H153" s="1">
        <v>44406</v>
      </c>
      <c r="I153" s="1"/>
      <c r="K153" s="1"/>
    </row>
    <row r="154" spans="8:11" x14ac:dyDescent="0.25">
      <c r="H154" s="1">
        <v>44407</v>
      </c>
      <c r="I154" s="1"/>
      <c r="K154" s="1"/>
    </row>
    <row r="155" spans="8:11" x14ac:dyDescent="0.25">
      <c r="H155" s="1">
        <v>44408</v>
      </c>
      <c r="I155" s="1"/>
      <c r="K155" s="1"/>
    </row>
    <row r="156" spans="8:11" x14ac:dyDescent="0.25">
      <c r="H156" s="1">
        <v>44409</v>
      </c>
      <c r="I156" s="1"/>
      <c r="K156" s="1"/>
    </row>
    <row r="157" spans="8:11" x14ac:dyDescent="0.25">
      <c r="H157" s="1">
        <v>44410</v>
      </c>
      <c r="I157" s="1"/>
      <c r="K157" s="1"/>
    </row>
    <row r="158" spans="8:11" x14ac:dyDescent="0.25">
      <c r="H158" s="1">
        <v>44411</v>
      </c>
      <c r="I158" s="1"/>
      <c r="K158" s="1"/>
    </row>
    <row r="159" spans="8:11" x14ac:dyDescent="0.25">
      <c r="H159" s="1">
        <v>44412</v>
      </c>
      <c r="I159" s="1"/>
      <c r="K159" s="1"/>
    </row>
    <row r="160" spans="8:11" x14ac:dyDescent="0.25">
      <c r="H160" s="1">
        <v>44413</v>
      </c>
      <c r="I160" s="1"/>
      <c r="K160" s="1"/>
    </row>
    <row r="161" spans="8:11" x14ac:dyDescent="0.25">
      <c r="H161" s="1">
        <v>44414</v>
      </c>
      <c r="I161" s="1"/>
      <c r="K161" s="1"/>
    </row>
    <row r="162" spans="8:11" x14ac:dyDescent="0.25">
      <c r="H162" s="1">
        <v>44415</v>
      </c>
      <c r="I162" s="1"/>
      <c r="K162" s="1"/>
    </row>
    <row r="163" spans="8:11" x14ac:dyDescent="0.25">
      <c r="H163" s="1">
        <v>44416</v>
      </c>
      <c r="I163" s="1"/>
      <c r="K163" s="1"/>
    </row>
    <row r="164" spans="8:11" x14ac:dyDescent="0.25">
      <c r="H164" s="1">
        <v>44417</v>
      </c>
      <c r="I164" s="1"/>
      <c r="K164" s="1"/>
    </row>
    <row r="165" spans="8:11" x14ac:dyDescent="0.25">
      <c r="H165" s="1">
        <v>44418</v>
      </c>
      <c r="I165" s="1"/>
      <c r="K165" s="1"/>
    </row>
    <row r="166" spans="8:11" x14ac:dyDescent="0.25">
      <c r="H166" s="1">
        <v>44419</v>
      </c>
      <c r="I166" s="1"/>
      <c r="K166" s="1"/>
    </row>
    <row r="167" spans="8:11" x14ac:dyDescent="0.25">
      <c r="H167" s="1">
        <v>44420</v>
      </c>
      <c r="I167" s="1"/>
      <c r="K167" s="1"/>
    </row>
    <row r="168" spans="8:11" x14ac:dyDescent="0.25">
      <c r="H168" s="1">
        <v>44421</v>
      </c>
      <c r="I168" s="1"/>
      <c r="K168" s="1"/>
    </row>
    <row r="169" spans="8:11" x14ac:dyDescent="0.25">
      <c r="H169" s="1">
        <v>44422</v>
      </c>
      <c r="I169" s="1"/>
      <c r="K169" s="1"/>
    </row>
    <row r="170" spans="8:11" x14ac:dyDescent="0.25">
      <c r="H170" s="1">
        <v>44423</v>
      </c>
      <c r="I170" s="1"/>
      <c r="K170" s="1"/>
    </row>
    <row r="171" spans="8:11" x14ac:dyDescent="0.25">
      <c r="H171" s="1">
        <v>44424</v>
      </c>
      <c r="I171" s="1"/>
      <c r="K171" s="1"/>
    </row>
    <row r="172" spans="8:11" x14ac:dyDescent="0.25">
      <c r="H172" s="1">
        <v>44425</v>
      </c>
      <c r="I172" s="1"/>
      <c r="K172" s="1"/>
    </row>
    <row r="173" spans="8:11" x14ac:dyDescent="0.25">
      <c r="H173" s="1">
        <v>44426</v>
      </c>
      <c r="I173" s="1"/>
      <c r="K173" s="1"/>
    </row>
    <row r="174" spans="8:11" x14ac:dyDescent="0.25">
      <c r="H174" s="1">
        <v>44427</v>
      </c>
      <c r="I174" s="1"/>
      <c r="K174" s="1"/>
    </row>
    <row r="175" spans="8:11" x14ac:dyDescent="0.25">
      <c r="H175" s="1">
        <v>44428</v>
      </c>
      <c r="I175" s="1"/>
      <c r="K175" s="1"/>
    </row>
    <row r="176" spans="8:11" x14ac:dyDescent="0.25">
      <c r="H176" s="1">
        <v>44429</v>
      </c>
      <c r="I176" s="1"/>
      <c r="K176" s="1"/>
    </row>
    <row r="177" spans="8:11" x14ac:dyDescent="0.25">
      <c r="H177" s="1">
        <v>44430</v>
      </c>
      <c r="I177" s="1"/>
      <c r="K177" s="1"/>
    </row>
    <row r="178" spans="8:11" x14ac:dyDescent="0.25">
      <c r="H178" s="1">
        <v>44431</v>
      </c>
      <c r="I178" s="1"/>
      <c r="K178" s="1"/>
    </row>
    <row r="179" spans="8:11" x14ac:dyDescent="0.25">
      <c r="H179" s="1">
        <v>44432</v>
      </c>
      <c r="I179" s="1"/>
      <c r="K179" s="1"/>
    </row>
    <row r="180" spans="8:11" x14ac:dyDescent="0.25">
      <c r="H180" s="1">
        <v>44433</v>
      </c>
      <c r="I180" s="1"/>
      <c r="K180" s="1"/>
    </row>
    <row r="181" spans="8:11" x14ac:dyDescent="0.25">
      <c r="H181" s="1">
        <v>44434</v>
      </c>
      <c r="I181" s="1"/>
      <c r="K181" s="1"/>
    </row>
    <row r="182" spans="8:11" x14ac:dyDescent="0.25">
      <c r="H182" s="1">
        <v>44435</v>
      </c>
      <c r="I182" s="1"/>
      <c r="K182" s="1"/>
    </row>
    <row r="183" spans="8:11" x14ac:dyDescent="0.25">
      <c r="H183" s="1">
        <v>44436</v>
      </c>
      <c r="I183" s="1"/>
      <c r="K183" s="1"/>
    </row>
    <row r="184" spans="8:11" x14ac:dyDescent="0.25">
      <c r="H184" s="1">
        <v>44437</v>
      </c>
      <c r="I184" s="1"/>
      <c r="K184" s="1"/>
    </row>
    <row r="185" spans="8:11" x14ac:dyDescent="0.25">
      <c r="H185" s="1">
        <v>44438</v>
      </c>
      <c r="I185" s="1"/>
      <c r="K185" s="1"/>
    </row>
    <row r="186" spans="8:11" x14ac:dyDescent="0.25">
      <c r="H186" s="1">
        <v>44439</v>
      </c>
      <c r="I186" s="1"/>
      <c r="K186" s="1"/>
    </row>
    <row r="187" spans="8:11" x14ac:dyDescent="0.25">
      <c r="H187" s="1">
        <v>44440</v>
      </c>
      <c r="I187" s="1"/>
      <c r="K187" s="1"/>
    </row>
    <row r="188" spans="8:11" x14ac:dyDescent="0.25">
      <c r="H188" s="1">
        <v>44441</v>
      </c>
      <c r="I188" s="1"/>
      <c r="K188" s="1"/>
    </row>
    <row r="189" spans="8:11" x14ac:dyDescent="0.25">
      <c r="H189" s="1">
        <v>44442</v>
      </c>
      <c r="I189" s="1"/>
      <c r="K189" s="1"/>
    </row>
    <row r="190" spans="8:11" x14ac:dyDescent="0.25">
      <c r="H190" s="1">
        <v>44443</v>
      </c>
      <c r="I190" s="1"/>
      <c r="K190" s="1"/>
    </row>
    <row r="191" spans="8:11" x14ac:dyDescent="0.25">
      <c r="H191" s="1">
        <v>44444</v>
      </c>
      <c r="I191" s="1"/>
      <c r="K191" s="1"/>
    </row>
    <row r="192" spans="8:11" x14ac:dyDescent="0.25">
      <c r="H192" s="1">
        <v>44445</v>
      </c>
      <c r="I192" s="1"/>
      <c r="K192" s="1"/>
    </row>
    <row r="193" spans="8:11" x14ac:dyDescent="0.25">
      <c r="H193" s="1">
        <v>44446</v>
      </c>
      <c r="I193" s="1"/>
      <c r="K193" s="1"/>
    </row>
    <row r="194" spans="8:11" x14ac:dyDescent="0.25">
      <c r="H194" s="1">
        <v>44447</v>
      </c>
      <c r="I194" s="1"/>
      <c r="K194" s="1"/>
    </row>
    <row r="195" spans="8:11" x14ac:dyDescent="0.25">
      <c r="H195" s="1">
        <v>44448</v>
      </c>
      <c r="I195" s="1"/>
      <c r="K195" s="1"/>
    </row>
    <row r="196" spans="8:11" x14ac:dyDescent="0.25">
      <c r="H196" s="1">
        <v>44449</v>
      </c>
      <c r="I196" s="1"/>
      <c r="K196" s="1"/>
    </row>
    <row r="197" spans="8:11" x14ac:dyDescent="0.25">
      <c r="H197" s="1">
        <v>44450</v>
      </c>
      <c r="I197" s="1"/>
      <c r="K197" s="1"/>
    </row>
    <row r="198" spans="8:11" x14ac:dyDescent="0.25">
      <c r="H198" s="1">
        <v>44451</v>
      </c>
      <c r="I198" s="1"/>
      <c r="K198" s="1"/>
    </row>
    <row r="199" spans="8:11" x14ac:dyDescent="0.25">
      <c r="H199" s="1">
        <v>44452</v>
      </c>
      <c r="I199" s="1"/>
      <c r="K199" s="1"/>
    </row>
    <row r="200" spans="8:11" x14ac:dyDescent="0.25">
      <c r="H200" s="1">
        <v>44453</v>
      </c>
      <c r="I200" s="1"/>
      <c r="K200" s="1"/>
    </row>
    <row r="201" spans="8:11" x14ac:dyDescent="0.25">
      <c r="H201" s="1">
        <v>44454</v>
      </c>
      <c r="I201" s="1"/>
      <c r="K201" s="1"/>
    </row>
    <row r="202" spans="8:11" x14ac:dyDescent="0.25">
      <c r="H202" s="1">
        <v>44455</v>
      </c>
      <c r="I202" s="1"/>
      <c r="K202" s="1"/>
    </row>
    <row r="203" spans="8:11" x14ac:dyDescent="0.25">
      <c r="H203" s="1">
        <v>44456</v>
      </c>
      <c r="I203" s="1"/>
      <c r="K203" s="1"/>
    </row>
    <row r="204" spans="8:11" x14ac:dyDescent="0.25">
      <c r="H204" s="1">
        <v>44457</v>
      </c>
      <c r="I204" s="1"/>
      <c r="K204" s="1"/>
    </row>
    <row r="205" spans="8:11" x14ac:dyDescent="0.25">
      <c r="H205" s="1">
        <v>44458</v>
      </c>
      <c r="I205" s="1"/>
      <c r="K205" s="1"/>
    </row>
    <row r="206" spans="8:11" x14ac:dyDescent="0.25">
      <c r="H206" s="1">
        <v>44459</v>
      </c>
      <c r="I206" s="1"/>
      <c r="K206" s="1"/>
    </row>
    <row r="207" spans="8:11" x14ac:dyDescent="0.25">
      <c r="H207" s="1">
        <v>44460</v>
      </c>
      <c r="I207" s="1"/>
      <c r="K207" s="1"/>
    </row>
    <row r="208" spans="8:11" x14ac:dyDescent="0.25">
      <c r="H208" s="1">
        <v>44461</v>
      </c>
      <c r="I208" s="1"/>
      <c r="K208" s="1"/>
    </row>
    <row r="209" spans="8:11" x14ac:dyDescent="0.25">
      <c r="H209" s="1">
        <v>44462</v>
      </c>
      <c r="I209" s="1"/>
      <c r="K209" s="1"/>
    </row>
    <row r="210" spans="8:11" x14ac:dyDescent="0.25">
      <c r="H210" s="1">
        <v>44463</v>
      </c>
      <c r="I210" s="1"/>
      <c r="K210" s="1"/>
    </row>
    <row r="211" spans="8:11" x14ac:dyDescent="0.25">
      <c r="H211" s="1">
        <v>44464</v>
      </c>
      <c r="I211" s="1"/>
      <c r="K211" s="1"/>
    </row>
    <row r="212" spans="8:11" x14ac:dyDescent="0.25">
      <c r="H212" s="1">
        <v>44465</v>
      </c>
      <c r="I212" s="1"/>
      <c r="K212" s="1"/>
    </row>
    <row r="213" spans="8:11" x14ac:dyDescent="0.25">
      <c r="H213" s="1">
        <v>44466</v>
      </c>
      <c r="I213" s="1"/>
      <c r="K213" s="1"/>
    </row>
    <row r="214" spans="8:11" x14ac:dyDescent="0.25">
      <c r="H214" s="1">
        <v>44467</v>
      </c>
      <c r="I214" s="1"/>
      <c r="K214" s="1"/>
    </row>
    <row r="215" spans="8:11" x14ac:dyDescent="0.25">
      <c r="H215" s="1">
        <v>44468</v>
      </c>
      <c r="I215" s="1"/>
      <c r="K215" s="1"/>
    </row>
    <row r="216" spans="8:11" x14ac:dyDescent="0.25">
      <c r="H216" s="1">
        <v>44469</v>
      </c>
      <c r="I216" s="1"/>
      <c r="K216" s="1"/>
    </row>
    <row r="217" spans="8:11" x14ac:dyDescent="0.25">
      <c r="H217" s="1">
        <v>44470</v>
      </c>
      <c r="I217" s="1"/>
      <c r="K217" s="1"/>
    </row>
    <row r="218" spans="8:11" x14ac:dyDescent="0.25">
      <c r="H218" s="1">
        <v>44471</v>
      </c>
      <c r="I218" s="1"/>
      <c r="K218" s="1"/>
    </row>
    <row r="219" spans="8:11" x14ac:dyDescent="0.25">
      <c r="H219" s="1">
        <v>44472</v>
      </c>
      <c r="I219" s="1"/>
      <c r="K219" s="1"/>
    </row>
    <row r="220" spans="8:11" x14ac:dyDescent="0.25">
      <c r="H220" s="1">
        <v>44473</v>
      </c>
      <c r="I220" s="1"/>
      <c r="K220" s="1"/>
    </row>
    <row r="221" spans="8:11" x14ac:dyDescent="0.25">
      <c r="H221" s="1">
        <v>44474</v>
      </c>
      <c r="I221" s="1"/>
      <c r="K221" s="1"/>
    </row>
    <row r="222" spans="8:11" x14ac:dyDescent="0.25">
      <c r="H222" s="1">
        <v>44475</v>
      </c>
      <c r="I222" s="1"/>
      <c r="K222" s="1"/>
    </row>
    <row r="223" spans="8:11" x14ac:dyDescent="0.25">
      <c r="H223" s="1">
        <v>44476</v>
      </c>
      <c r="I223" s="1"/>
      <c r="K223" s="1"/>
    </row>
    <row r="224" spans="8:11" x14ac:dyDescent="0.25">
      <c r="H224" s="1">
        <v>44477</v>
      </c>
      <c r="I224" s="1"/>
      <c r="K224" s="1"/>
    </row>
    <row r="225" spans="8:11" x14ac:dyDescent="0.25">
      <c r="H225" s="1">
        <v>44478</v>
      </c>
      <c r="I225" s="1"/>
      <c r="K225" s="1"/>
    </row>
    <row r="226" spans="8:11" x14ac:dyDescent="0.25">
      <c r="H226" s="1">
        <v>44479</v>
      </c>
      <c r="I226" s="1"/>
      <c r="K226" s="1"/>
    </row>
    <row r="227" spans="8:11" x14ac:dyDescent="0.25">
      <c r="H227" s="1">
        <v>44480</v>
      </c>
      <c r="I227" s="1"/>
      <c r="K227" s="1"/>
    </row>
    <row r="228" spans="8:11" x14ac:dyDescent="0.25">
      <c r="H228" s="1">
        <v>44481</v>
      </c>
      <c r="I228" s="1"/>
      <c r="K228" s="1"/>
    </row>
    <row r="229" spans="8:11" x14ac:dyDescent="0.25">
      <c r="H229" s="1">
        <v>44482</v>
      </c>
      <c r="I229" s="1"/>
      <c r="K229" s="1"/>
    </row>
    <row r="230" spans="8:11" x14ac:dyDescent="0.25">
      <c r="H230" s="1">
        <v>44483</v>
      </c>
      <c r="I230" s="1"/>
      <c r="K230" s="1"/>
    </row>
    <row r="231" spans="8:11" x14ac:dyDescent="0.25">
      <c r="H231" s="1">
        <v>44484</v>
      </c>
      <c r="I231" s="1"/>
      <c r="K231" s="1"/>
    </row>
    <row r="232" spans="8:11" x14ac:dyDescent="0.25">
      <c r="H232" s="1">
        <v>44485</v>
      </c>
      <c r="I232" s="1"/>
      <c r="K232" s="1"/>
    </row>
    <row r="233" spans="8:11" x14ac:dyDescent="0.25">
      <c r="H233" s="1">
        <v>44486</v>
      </c>
      <c r="I233" s="1"/>
      <c r="K233" s="1"/>
    </row>
    <row r="234" spans="8:11" x14ac:dyDescent="0.25">
      <c r="H234" s="1">
        <v>44487</v>
      </c>
      <c r="I234" s="1"/>
      <c r="K234" s="1"/>
    </row>
    <row r="235" spans="8:11" x14ac:dyDescent="0.25">
      <c r="H235" s="1">
        <v>44488</v>
      </c>
      <c r="I235" s="1"/>
      <c r="K235" s="1"/>
    </row>
    <row r="236" spans="8:11" x14ac:dyDescent="0.25">
      <c r="H236" s="1">
        <v>44489</v>
      </c>
      <c r="I236" s="1"/>
      <c r="K236" s="1"/>
    </row>
    <row r="237" spans="8:11" x14ac:dyDescent="0.25">
      <c r="H237" s="1">
        <v>44490</v>
      </c>
      <c r="I237" s="1"/>
      <c r="K237" s="1"/>
    </row>
    <row r="238" spans="8:11" x14ac:dyDescent="0.25">
      <c r="H238" s="1">
        <v>44491</v>
      </c>
      <c r="I238" s="1"/>
      <c r="K238" s="1"/>
    </row>
    <row r="239" spans="8:11" x14ac:dyDescent="0.25">
      <c r="H239" s="1">
        <v>44492</v>
      </c>
      <c r="I239" s="1"/>
      <c r="K239" s="1"/>
    </row>
    <row r="240" spans="8:11" x14ac:dyDescent="0.25">
      <c r="H240" s="1">
        <v>44493</v>
      </c>
      <c r="I240" s="1"/>
      <c r="K240" s="1"/>
    </row>
    <row r="241" spans="8:11" x14ac:dyDescent="0.25">
      <c r="H241" s="1">
        <v>44494</v>
      </c>
      <c r="I241" s="1"/>
      <c r="K241" s="1"/>
    </row>
    <row r="242" spans="8:11" x14ac:dyDescent="0.25">
      <c r="H242" s="1">
        <v>44495</v>
      </c>
      <c r="I242" s="1"/>
      <c r="K242" s="1"/>
    </row>
    <row r="243" spans="8:11" x14ac:dyDescent="0.25">
      <c r="H243" s="1">
        <v>44496</v>
      </c>
      <c r="I243" s="1"/>
      <c r="K243" s="1"/>
    </row>
    <row r="244" spans="8:11" x14ac:dyDescent="0.25">
      <c r="H244" s="1">
        <v>44497</v>
      </c>
      <c r="I244" s="1"/>
      <c r="K244" s="1"/>
    </row>
    <row r="245" spans="8:11" x14ac:dyDescent="0.25">
      <c r="H245" s="1">
        <v>44498</v>
      </c>
      <c r="I245" s="1"/>
      <c r="K245" s="1"/>
    </row>
    <row r="246" spans="8:11" x14ac:dyDescent="0.25">
      <c r="H246" s="1">
        <v>44499</v>
      </c>
      <c r="I246" s="1"/>
      <c r="K246" s="1"/>
    </row>
    <row r="247" spans="8:11" x14ac:dyDescent="0.25">
      <c r="H247" s="1">
        <v>44500</v>
      </c>
      <c r="I247" s="1"/>
      <c r="K247" s="1"/>
    </row>
    <row r="248" spans="8:11" x14ac:dyDescent="0.25">
      <c r="H248" s="1">
        <v>44501</v>
      </c>
      <c r="I248" s="1"/>
      <c r="K248" s="1"/>
    </row>
    <row r="249" spans="8:11" x14ac:dyDescent="0.25">
      <c r="H249" s="1">
        <v>44502</v>
      </c>
      <c r="I249" s="1"/>
      <c r="K249" s="1"/>
    </row>
    <row r="250" spans="8:11" x14ac:dyDescent="0.25">
      <c r="H250" s="1">
        <v>44503</v>
      </c>
      <c r="I250" s="1"/>
      <c r="K250" s="1"/>
    </row>
    <row r="251" spans="8:11" x14ac:dyDescent="0.25">
      <c r="H251" s="1">
        <v>44504</v>
      </c>
      <c r="I251" s="1"/>
      <c r="K251" s="1"/>
    </row>
    <row r="252" spans="8:11" x14ac:dyDescent="0.25">
      <c r="H252" s="1">
        <v>44505</v>
      </c>
      <c r="I252" s="1"/>
      <c r="K252" s="1"/>
    </row>
    <row r="253" spans="8:11" x14ac:dyDescent="0.25">
      <c r="H253" s="1">
        <v>44506</v>
      </c>
      <c r="I253" s="1"/>
      <c r="K253" s="1"/>
    </row>
    <row r="254" spans="8:11" x14ac:dyDescent="0.25">
      <c r="H254" s="1">
        <v>44507</v>
      </c>
      <c r="I254" s="1"/>
      <c r="K254" s="1"/>
    </row>
    <row r="255" spans="8:11" x14ac:dyDescent="0.25">
      <c r="H255" s="1">
        <v>44508</v>
      </c>
      <c r="I255" s="1"/>
      <c r="K255" s="1"/>
    </row>
    <row r="256" spans="8:11" x14ac:dyDescent="0.25">
      <c r="H256" s="1">
        <v>44509</v>
      </c>
      <c r="I256" s="1"/>
      <c r="K256" s="1"/>
    </row>
    <row r="257" spans="8:11" x14ac:dyDescent="0.25">
      <c r="H257" s="1">
        <v>44510</v>
      </c>
      <c r="I257" s="1"/>
      <c r="K257" s="1"/>
    </row>
    <row r="258" spans="8:11" x14ac:dyDescent="0.25">
      <c r="H258" s="1">
        <v>44511</v>
      </c>
      <c r="I258" s="1"/>
      <c r="K258" s="1"/>
    </row>
    <row r="259" spans="8:11" x14ac:dyDescent="0.25">
      <c r="H259" s="1">
        <v>44512</v>
      </c>
      <c r="I259" s="1"/>
      <c r="K259" s="1"/>
    </row>
    <row r="260" spans="8:11" x14ac:dyDescent="0.25">
      <c r="H260" s="1">
        <v>44513</v>
      </c>
      <c r="I260" s="1"/>
      <c r="K260" s="1"/>
    </row>
    <row r="261" spans="8:11" x14ac:dyDescent="0.25">
      <c r="H261" s="1">
        <v>44514</v>
      </c>
      <c r="I261" s="1"/>
      <c r="K261" s="1"/>
    </row>
    <row r="262" spans="8:11" x14ac:dyDescent="0.25">
      <c r="H262" s="1">
        <v>44515</v>
      </c>
      <c r="I262" s="1"/>
      <c r="K262" s="1"/>
    </row>
    <row r="263" spans="8:11" x14ac:dyDescent="0.25">
      <c r="H263" s="1">
        <v>44516</v>
      </c>
      <c r="I263" s="1"/>
      <c r="K263" s="1"/>
    </row>
    <row r="264" spans="8:11" x14ac:dyDescent="0.25">
      <c r="H264" s="1">
        <v>44517</v>
      </c>
      <c r="I264" s="1"/>
      <c r="K264" s="1"/>
    </row>
    <row r="265" spans="8:11" x14ac:dyDescent="0.25">
      <c r="H265" s="1">
        <v>44518</v>
      </c>
      <c r="I265" s="1"/>
      <c r="K265" s="1"/>
    </row>
    <row r="266" spans="8:11" x14ac:dyDescent="0.25">
      <c r="H266" s="1">
        <v>44519</v>
      </c>
      <c r="I266" s="1"/>
      <c r="K266" s="1"/>
    </row>
    <row r="267" spans="8:11" x14ac:dyDescent="0.25">
      <c r="H267" s="1">
        <v>44520</v>
      </c>
      <c r="I267" s="1"/>
      <c r="K267" s="1"/>
    </row>
    <row r="268" spans="8:11" x14ac:dyDescent="0.25">
      <c r="H268" s="1">
        <v>44521</v>
      </c>
      <c r="I268" s="1"/>
      <c r="K268" s="1"/>
    </row>
    <row r="269" spans="8:11" x14ac:dyDescent="0.25">
      <c r="H269" s="1">
        <v>44522</v>
      </c>
      <c r="I269" s="1"/>
      <c r="K269" s="1"/>
    </row>
    <row r="270" spans="8:11" x14ac:dyDescent="0.25">
      <c r="H270" s="1">
        <v>44523</v>
      </c>
      <c r="I270" s="1"/>
      <c r="K270" s="1"/>
    </row>
    <row r="271" spans="8:11" x14ac:dyDescent="0.25">
      <c r="H271" s="1">
        <v>44524</v>
      </c>
      <c r="I271" s="1"/>
      <c r="K271" s="1"/>
    </row>
    <row r="272" spans="8:11" x14ac:dyDescent="0.25">
      <c r="H272" s="1">
        <v>44525</v>
      </c>
      <c r="I272" s="1"/>
      <c r="K272" s="1"/>
    </row>
    <row r="273" spans="8:11" x14ac:dyDescent="0.25">
      <c r="H273" s="1">
        <v>44526</v>
      </c>
      <c r="I273" s="1"/>
      <c r="K273" s="1"/>
    </row>
    <row r="274" spans="8:11" x14ac:dyDescent="0.25">
      <c r="H274" s="1">
        <v>44527</v>
      </c>
      <c r="I274" s="1"/>
      <c r="K274" s="1"/>
    </row>
    <row r="275" spans="8:11" x14ac:dyDescent="0.25">
      <c r="H275" s="1">
        <v>44528</v>
      </c>
      <c r="I275" s="1"/>
      <c r="K275" s="1"/>
    </row>
    <row r="276" spans="8:11" x14ac:dyDescent="0.25">
      <c r="H276" s="1">
        <v>44529</v>
      </c>
      <c r="I276" s="1"/>
      <c r="K276" s="1"/>
    </row>
    <row r="277" spans="8:11" x14ac:dyDescent="0.25">
      <c r="H277" s="1">
        <v>44530</v>
      </c>
      <c r="I277" s="1"/>
      <c r="K277" s="1"/>
    </row>
    <row r="278" spans="8:11" x14ac:dyDescent="0.25">
      <c r="H278" s="1">
        <v>44531</v>
      </c>
      <c r="I278" s="1"/>
      <c r="K278" s="1"/>
    </row>
    <row r="279" spans="8:11" x14ac:dyDescent="0.25">
      <c r="H279" s="1">
        <v>44532</v>
      </c>
      <c r="I279" s="1"/>
      <c r="K279" s="1"/>
    </row>
    <row r="280" spans="8:11" x14ac:dyDescent="0.25">
      <c r="H280" s="1">
        <v>44533</v>
      </c>
      <c r="I280" s="1"/>
      <c r="K280" s="1"/>
    </row>
    <row r="281" spans="8:11" x14ac:dyDescent="0.25">
      <c r="H281" s="1">
        <v>44534</v>
      </c>
      <c r="I281" s="1"/>
      <c r="K281" s="1"/>
    </row>
    <row r="282" spans="8:11" x14ac:dyDescent="0.25">
      <c r="H282" s="1">
        <v>44535</v>
      </c>
      <c r="I282" s="1"/>
      <c r="K282" s="1"/>
    </row>
    <row r="283" spans="8:11" x14ac:dyDescent="0.25">
      <c r="H283" s="1">
        <v>44536</v>
      </c>
      <c r="I283" s="1"/>
      <c r="K283" s="1"/>
    </row>
    <row r="284" spans="8:11" x14ac:dyDescent="0.25">
      <c r="H284" s="1">
        <v>44537</v>
      </c>
      <c r="I284" s="1"/>
      <c r="K284" s="1"/>
    </row>
    <row r="285" spans="8:11" x14ac:dyDescent="0.25">
      <c r="H285" s="1">
        <v>44538</v>
      </c>
      <c r="I285" s="1"/>
      <c r="K285" s="1"/>
    </row>
    <row r="286" spans="8:11" x14ac:dyDescent="0.25">
      <c r="H286" s="1">
        <v>44539</v>
      </c>
      <c r="I286" s="1"/>
      <c r="K286" s="1"/>
    </row>
    <row r="287" spans="8:11" x14ac:dyDescent="0.25">
      <c r="H287" s="1">
        <v>44540</v>
      </c>
      <c r="I287" s="1"/>
      <c r="K287" s="1"/>
    </row>
    <row r="288" spans="8:11" x14ac:dyDescent="0.25">
      <c r="H288" s="1">
        <v>44541</v>
      </c>
      <c r="I288" s="1"/>
      <c r="K288" s="1"/>
    </row>
    <row r="289" spans="8:11" x14ac:dyDescent="0.25">
      <c r="H289" s="1">
        <v>44542</v>
      </c>
      <c r="I289" s="1"/>
      <c r="K289" s="1"/>
    </row>
    <row r="290" spans="8:11" x14ac:dyDescent="0.25">
      <c r="H290" s="1">
        <v>44543</v>
      </c>
      <c r="I290" s="1"/>
      <c r="K290" s="1"/>
    </row>
    <row r="291" spans="8:11" x14ac:dyDescent="0.25">
      <c r="H291" s="1">
        <v>44544</v>
      </c>
      <c r="I291" s="1"/>
      <c r="K291" s="1"/>
    </row>
    <row r="292" spans="8:11" x14ac:dyDescent="0.25">
      <c r="H292" s="1">
        <v>44545</v>
      </c>
      <c r="I292" s="1"/>
      <c r="K292" s="1"/>
    </row>
    <row r="293" spans="8:11" x14ac:dyDescent="0.25">
      <c r="H293" s="1">
        <v>44546</v>
      </c>
      <c r="I293" s="1"/>
      <c r="K293" s="1"/>
    </row>
    <row r="294" spans="8:11" x14ac:dyDescent="0.25">
      <c r="H294" s="1">
        <v>44547</v>
      </c>
      <c r="I294" s="1"/>
      <c r="K294" s="1"/>
    </row>
    <row r="295" spans="8:11" x14ac:dyDescent="0.25">
      <c r="H295" s="1">
        <v>44548</v>
      </c>
      <c r="I295" s="1"/>
      <c r="K295" s="1"/>
    </row>
    <row r="296" spans="8:11" x14ac:dyDescent="0.25">
      <c r="H296" s="1">
        <v>44549</v>
      </c>
      <c r="I296" s="1"/>
      <c r="K296" s="1"/>
    </row>
    <row r="297" spans="8:11" x14ac:dyDescent="0.25">
      <c r="H297" s="1">
        <v>44550</v>
      </c>
      <c r="I297" s="1"/>
      <c r="K297" s="1"/>
    </row>
    <row r="298" spans="8:11" x14ac:dyDescent="0.25">
      <c r="H298" s="1">
        <v>44551</v>
      </c>
      <c r="I298" s="1"/>
      <c r="K298" s="1"/>
    </row>
    <row r="299" spans="8:11" x14ac:dyDescent="0.25">
      <c r="H299" s="1">
        <v>44552</v>
      </c>
      <c r="I299" s="1"/>
      <c r="K299" s="1"/>
    </row>
    <row r="300" spans="8:11" x14ac:dyDescent="0.25">
      <c r="H300" s="1">
        <v>44553</v>
      </c>
      <c r="I300" s="1"/>
      <c r="K300" s="1"/>
    </row>
    <row r="301" spans="8:11" x14ac:dyDescent="0.25">
      <c r="H301" s="1">
        <v>44554</v>
      </c>
      <c r="I301" s="1"/>
      <c r="K301" s="1"/>
    </row>
    <row r="302" spans="8:11" x14ac:dyDescent="0.25">
      <c r="H302" s="1">
        <v>44555</v>
      </c>
      <c r="I302" s="1"/>
      <c r="K302" s="1"/>
    </row>
    <row r="303" spans="8:11" x14ac:dyDescent="0.25">
      <c r="H303" s="1">
        <v>44556</v>
      </c>
      <c r="I303" s="1"/>
      <c r="K303" s="1"/>
    </row>
    <row r="304" spans="8:11" x14ac:dyDescent="0.25">
      <c r="H304" s="1">
        <v>44557</v>
      </c>
      <c r="I304" s="1"/>
      <c r="K304" s="1"/>
    </row>
    <row r="305" spans="8:11" x14ac:dyDescent="0.25">
      <c r="H305" s="1">
        <v>44558</v>
      </c>
      <c r="I305" s="1"/>
      <c r="K305" s="1"/>
    </row>
    <row r="306" spans="8:11" x14ac:dyDescent="0.25">
      <c r="H306" s="1">
        <v>44559</v>
      </c>
      <c r="I306" s="1"/>
      <c r="K306" s="1"/>
    </row>
    <row r="307" spans="8:11" x14ac:dyDescent="0.25">
      <c r="H307" s="1">
        <v>44560</v>
      </c>
      <c r="I307" s="1"/>
      <c r="K307" s="1"/>
    </row>
    <row r="308" spans="8:11" x14ac:dyDescent="0.25">
      <c r="H308" s="1">
        <v>44561</v>
      </c>
      <c r="I308" s="1"/>
      <c r="K308" s="1"/>
    </row>
    <row r="309" spans="8:11" x14ac:dyDescent="0.25">
      <c r="H309" s="1">
        <v>44562</v>
      </c>
      <c r="I309" s="1"/>
      <c r="K309" s="1"/>
    </row>
    <row r="310" spans="8:11" x14ac:dyDescent="0.25">
      <c r="H310" s="1">
        <v>44563</v>
      </c>
      <c r="I310" s="1"/>
      <c r="K310" s="1"/>
    </row>
    <row r="311" spans="8:11" x14ac:dyDescent="0.25">
      <c r="H311" s="1">
        <v>44564</v>
      </c>
      <c r="I311" s="1"/>
      <c r="K311" s="1"/>
    </row>
    <row r="312" spans="8:11" x14ac:dyDescent="0.25">
      <c r="H312" s="1">
        <v>44565</v>
      </c>
      <c r="I312" s="1"/>
      <c r="K312" s="1"/>
    </row>
    <row r="313" spans="8:11" x14ac:dyDescent="0.25">
      <c r="H313" s="1">
        <v>44566</v>
      </c>
      <c r="I313" s="1"/>
      <c r="K313" s="1"/>
    </row>
    <row r="314" spans="8:11" x14ac:dyDescent="0.25">
      <c r="H314" s="1">
        <v>44567</v>
      </c>
      <c r="I314" s="1"/>
      <c r="K314" s="1"/>
    </row>
    <row r="315" spans="8:11" x14ac:dyDescent="0.25">
      <c r="H315" s="1">
        <v>44568</v>
      </c>
      <c r="I315" s="1"/>
      <c r="K315" s="1"/>
    </row>
    <row r="316" spans="8:11" x14ac:dyDescent="0.25">
      <c r="H316" s="1">
        <v>44569</v>
      </c>
      <c r="I316" s="1"/>
      <c r="K316" s="1"/>
    </row>
    <row r="317" spans="8:11" x14ac:dyDescent="0.25">
      <c r="H317" s="1">
        <v>44570</v>
      </c>
      <c r="I317" s="1"/>
      <c r="K317" s="1"/>
    </row>
    <row r="318" spans="8:11" x14ac:dyDescent="0.25">
      <c r="H318" s="1">
        <v>44571</v>
      </c>
      <c r="I318" s="1"/>
      <c r="K318" s="1"/>
    </row>
    <row r="319" spans="8:11" x14ac:dyDescent="0.25">
      <c r="H319" s="1">
        <v>44572</v>
      </c>
      <c r="I319" s="1"/>
      <c r="K319" s="1"/>
    </row>
    <row r="320" spans="8:11" x14ac:dyDescent="0.25">
      <c r="H320" s="1">
        <v>44573</v>
      </c>
      <c r="I320" s="1"/>
      <c r="K320" s="1"/>
    </row>
    <row r="321" spans="8:11" x14ac:dyDescent="0.25">
      <c r="H321" s="1">
        <v>44574</v>
      </c>
      <c r="I321" s="1"/>
      <c r="K321" s="1"/>
    </row>
    <row r="322" spans="8:11" x14ac:dyDescent="0.25">
      <c r="H322" s="1">
        <v>44575</v>
      </c>
      <c r="I322" s="1"/>
      <c r="K322" s="1"/>
    </row>
    <row r="323" spans="8:11" x14ac:dyDescent="0.25">
      <c r="H323" s="1">
        <v>44576</v>
      </c>
      <c r="I323" s="1"/>
      <c r="K323" s="1"/>
    </row>
    <row r="324" spans="8:11" x14ac:dyDescent="0.25">
      <c r="H324" s="1">
        <v>44577</v>
      </c>
      <c r="I324" s="1"/>
      <c r="K324" s="1"/>
    </row>
    <row r="325" spans="8:11" x14ac:dyDescent="0.25">
      <c r="H325" s="1">
        <v>44578</v>
      </c>
      <c r="I325" s="1"/>
      <c r="K325" s="1"/>
    </row>
    <row r="326" spans="8:11" x14ac:dyDescent="0.25">
      <c r="H326" s="1">
        <v>44579</v>
      </c>
      <c r="I326" s="1"/>
      <c r="K326" s="1"/>
    </row>
    <row r="327" spans="8:11" x14ac:dyDescent="0.25">
      <c r="H327" s="1">
        <v>44580</v>
      </c>
      <c r="I327" s="1"/>
      <c r="K327" s="1"/>
    </row>
    <row r="328" spans="8:11" x14ac:dyDescent="0.25">
      <c r="H328" s="1">
        <v>44581</v>
      </c>
      <c r="I328" s="1"/>
      <c r="K328" s="1"/>
    </row>
    <row r="329" spans="8:11" x14ac:dyDescent="0.25">
      <c r="H329" s="1">
        <v>44582</v>
      </c>
      <c r="I329" s="1"/>
      <c r="K329" s="1"/>
    </row>
    <row r="330" spans="8:11" x14ac:dyDescent="0.25">
      <c r="H330" s="1">
        <v>44583</v>
      </c>
      <c r="I330" s="1"/>
      <c r="K330" s="1"/>
    </row>
    <row r="331" spans="8:11" x14ac:dyDescent="0.25">
      <c r="H331" s="1">
        <v>44584</v>
      </c>
      <c r="I331" s="1"/>
      <c r="K331" s="1"/>
    </row>
    <row r="332" spans="8:11" x14ac:dyDescent="0.25">
      <c r="H332" s="1">
        <v>44585</v>
      </c>
      <c r="I332" s="1"/>
      <c r="K332" s="1"/>
    </row>
    <row r="333" spans="8:11" x14ac:dyDescent="0.25">
      <c r="H333" s="1">
        <v>44586</v>
      </c>
      <c r="I333" s="1"/>
      <c r="K333" s="1"/>
    </row>
    <row r="334" spans="8:11" x14ac:dyDescent="0.25">
      <c r="H334" s="1">
        <v>44587</v>
      </c>
      <c r="I334" s="1"/>
      <c r="K334" s="1"/>
    </row>
    <row r="335" spans="8:11" x14ac:dyDescent="0.25">
      <c r="H335" s="1">
        <v>44588</v>
      </c>
      <c r="I335" s="1"/>
      <c r="K335" s="1"/>
    </row>
    <row r="336" spans="8:11" x14ac:dyDescent="0.25">
      <c r="H336" s="1">
        <v>44589</v>
      </c>
      <c r="I336" s="1"/>
      <c r="K336" s="1"/>
    </row>
    <row r="337" spans="8:11" x14ac:dyDescent="0.25">
      <c r="H337" s="1">
        <v>44590</v>
      </c>
      <c r="I337" s="1"/>
      <c r="K337" s="1"/>
    </row>
    <row r="338" spans="8:11" x14ac:dyDescent="0.25">
      <c r="H338" s="1">
        <v>44591</v>
      </c>
      <c r="I338" s="1"/>
      <c r="K338" s="1"/>
    </row>
    <row r="339" spans="8:11" x14ac:dyDescent="0.25">
      <c r="H339" s="1">
        <v>44592</v>
      </c>
      <c r="I339" s="1"/>
      <c r="K339" s="1"/>
    </row>
    <row r="340" spans="8:11" x14ac:dyDescent="0.25">
      <c r="H340" s="1">
        <v>44593</v>
      </c>
      <c r="I340" s="1"/>
      <c r="K340" s="1"/>
    </row>
    <row r="341" spans="8:11" x14ac:dyDescent="0.25">
      <c r="H341" s="1">
        <v>44594</v>
      </c>
      <c r="I341" s="1"/>
      <c r="K341" s="1"/>
    </row>
    <row r="342" spans="8:11" x14ac:dyDescent="0.25">
      <c r="H342" s="1">
        <v>44595</v>
      </c>
      <c r="I342" s="1"/>
      <c r="K342" s="1"/>
    </row>
    <row r="343" spans="8:11" x14ac:dyDescent="0.25">
      <c r="H343" s="1">
        <v>44596</v>
      </c>
      <c r="I343" s="1"/>
      <c r="K343" s="1"/>
    </row>
    <row r="344" spans="8:11" x14ac:dyDescent="0.25">
      <c r="H344" s="1">
        <v>44597</v>
      </c>
      <c r="I344" s="1"/>
      <c r="K344" s="1"/>
    </row>
    <row r="345" spans="8:11" x14ac:dyDescent="0.25">
      <c r="H345" s="1">
        <v>44598</v>
      </c>
      <c r="I345" s="1"/>
      <c r="K345" s="1"/>
    </row>
    <row r="346" spans="8:11" x14ac:dyDescent="0.25">
      <c r="H346" s="1">
        <v>44599</v>
      </c>
      <c r="I346" s="1"/>
      <c r="K346" s="1"/>
    </row>
    <row r="347" spans="8:11" x14ac:dyDescent="0.25">
      <c r="H347" s="1">
        <v>44600</v>
      </c>
      <c r="I347" s="1"/>
      <c r="K347" s="1"/>
    </row>
    <row r="348" spans="8:11" x14ac:dyDescent="0.25">
      <c r="H348" s="1">
        <v>44601</v>
      </c>
      <c r="I348" s="1"/>
      <c r="K348" s="1"/>
    </row>
    <row r="349" spans="8:11" x14ac:dyDescent="0.25">
      <c r="H349" s="1">
        <v>44602</v>
      </c>
      <c r="I349" s="1"/>
      <c r="K349" s="1"/>
    </row>
    <row r="350" spans="8:11" x14ac:dyDescent="0.25">
      <c r="H350" s="1">
        <v>44603</v>
      </c>
      <c r="I350" s="1"/>
      <c r="K350" s="1"/>
    </row>
    <row r="351" spans="8:11" x14ac:dyDescent="0.25">
      <c r="H351" s="1">
        <v>44604</v>
      </c>
      <c r="I351" s="1"/>
      <c r="K351" s="1"/>
    </row>
    <row r="352" spans="8:11" x14ac:dyDescent="0.25">
      <c r="H352" s="1">
        <v>44605</v>
      </c>
      <c r="I352" s="1"/>
      <c r="K352" s="1"/>
    </row>
    <row r="353" spans="8:11" x14ac:dyDescent="0.25">
      <c r="H353" s="1">
        <v>44606</v>
      </c>
      <c r="I353" s="1"/>
      <c r="K353" s="1"/>
    </row>
    <row r="354" spans="8:11" x14ac:dyDescent="0.25">
      <c r="H354" s="1">
        <v>44607</v>
      </c>
      <c r="I354" s="1"/>
      <c r="K354" s="1"/>
    </row>
    <row r="355" spans="8:11" x14ac:dyDescent="0.25">
      <c r="H355" s="1">
        <v>44608</v>
      </c>
      <c r="I355" s="1"/>
      <c r="K355" s="1"/>
    </row>
    <row r="356" spans="8:11" x14ac:dyDescent="0.25">
      <c r="H356" s="1">
        <v>44609</v>
      </c>
      <c r="I356" s="1"/>
      <c r="K356" s="1"/>
    </row>
    <row r="357" spans="8:11" x14ac:dyDescent="0.25">
      <c r="H357" s="1">
        <v>44610</v>
      </c>
      <c r="I357" s="1"/>
      <c r="K357" s="1"/>
    </row>
    <row r="358" spans="8:11" x14ac:dyDescent="0.25">
      <c r="H358" s="1">
        <v>44611</v>
      </c>
      <c r="I358" s="1"/>
      <c r="K358" s="1"/>
    </row>
    <row r="359" spans="8:11" x14ac:dyDescent="0.25">
      <c r="H359" s="1">
        <v>44612</v>
      </c>
      <c r="I359" s="1"/>
      <c r="K359" s="1"/>
    </row>
    <row r="360" spans="8:11" x14ac:dyDescent="0.25">
      <c r="H360" s="1">
        <v>44613</v>
      </c>
      <c r="I360" s="1"/>
      <c r="K360" s="1"/>
    </row>
    <row r="361" spans="8:11" x14ac:dyDescent="0.25">
      <c r="H361" s="1">
        <v>44614</v>
      </c>
      <c r="I361" s="1"/>
      <c r="K361" s="1"/>
    </row>
    <row r="362" spans="8:11" x14ac:dyDescent="0.25">
      <c r="H362" s="1">
        <v>44615</v>
      </c>
      <c r="I362" s="1"/>
      <c r="K362" s="1"/>
    </row>
    <row r="363" spans="8:11" x14ac:dyDescent="0.25">
      <c r="H363" s="1">
        <v>44616</v>
      </c>
      <c r="I363" s="1"/>
      <c r="K363" s="1"/>
    </row>
    <row r="364" spans="8:11" x14ac:dyDescent="0.25">
      <c r="H364" s="1">
        <v>44617</v>
      </c>
      <c r="I364" s="1"/>
      <c r="K364" s="1"/>
    </row>
    <row r="365" spans="8:11" x14ac:dyDescent="0.25">
      <c r="H365" s="1">
        <v>44618</v>
      </c>
      <c r="I365" s="1"/>
      <c r="K365" s="1"/>
    </row>
    <row r="366" spans="8:11" x14ac:dyDescent="0.25">
      <c r="H366" s="1">
        <v>44619</v>
      </c>
      <c r="I366" s="1"/>
      <c r="K366" s="1"/>
    </row>
    <row r="367" spans="8:11" x14ac:dyDescent="0.25">
      <c r="H367" s="1">
        <v>44620</v>
      </c>
      <c r="I367" s="1"/>
      <c r="K367" s="1"/>
    </row>
    <row r="368" spans="8:11" x14ac:dyDescent="0.25">
      <c r="H368" s="1">
        <v>44621</v>
      </c>
      <c r="I368" s="1"/>
      <c r="K368" s="1"/>
    </row>
    <row r="369" spans="8:11" x14ac:dyDescent="0.25">
      <c r="H369" s="1">
        <v>44622</v>
      </c>
      <c r="I369" s="1"/>
      <c r="K369" s="1"/>
    </row>
    <row r="370" spans="8:11" x14ac:dyDescent="0.25">
      <c r="H370" s="1">
        <v>44623</v>
      </c>
      <c r="I370" s="1"/>
      <c r="K370" s="1"/>
    </row>
    <row r="371" spans="8:11" x14ac:dyDescent="0.25">
      <c r="H371" s="1">
        <v>44624</v>
      </c>
      <c r="I371" s="1"/>
      <c r="K371" s="1"/>
    </row>
    <row r="372" spans="8:11" x14ac:dyDescent="0.25">
      <c r="H372" s="1">
        <v>44625</v>
      </c>
      <c r="I372" s="1"/>
      <c r="K372" s="1"/>
    </row>
    <row r="373" spans="8:11" x14ac:dyDescent="0.25">
      <c r="H373" s="1">
        <v>44626</v>
      </c>
      <c r="I373" s="1"/>
      <c r="K373" s="1"/>
    </row>
    <row r="374" spans="8:11" x14ac:dyDescent="0.25">
      <c r="H374" s="1">
        <v>44627</v>
      </c>
      <c r="I374" s="1"/>
      <c r="K374" s="1"/>
    </row>
    <row r="375" spans="8:11" x14ac:dyDescent="0.25">
      <c r="H375" s="1">
        <v>44628</v>
      </c>
      <c r="I375" s="1"/>
      <c r="K375" s="1"/>
    </row>
    <row r="376" spans="8:11" x14ac:dyDescent="0.25">
      <c r="H376" s="1">
        <v>44629</v>
      </c>
      <c r="I376" s="1"/>
      <c r="K376" s="1"/>
    </row>
    <row r="377" spans="8:11" x14ac:dyDescent="0.25">
      <c r="H377" s="1">
        <v>44630</v>
      </c>
      <c r="I377" s="1"/>
      <c r="K377" s="1"/>
    </row>
    <row r="378" spans="8:11" x14ac:dyDescent="0.25">
      <c r="H378" s="1">
        <v>44631</v>
      </c>
      <c r="I378" s="1"/>
      <c r="K378" s="1"/>
    </row>
    <row r="379" spans="8:11" x14ac:dyDescent="0.25">
      <c r="H379" s="1">
        <v>44632</v>
      </c>
      <c r="I379" s="1"/>
      <c r="K379" s="1"/>
    </row>
    <row r="380" spans="8:11" x14ac:dyDescent="0.25">
      <c r="H380" s="1">
        <v>44633</v>
      </c>
      <c r="I380" s="1"/>
      <c r="K380" s="1"/>
    </row>
    <row r="381" spans="8:11" x14ac:dyDescent="0.25">
      <c r="H381" s="1">
        <v>44634</v>
      </c>
      <c r="I381" s="1"/>
      <c r="K381" s="1"/>
    </row>
    <row r="382" spans="8:11" x14ac:dyDescent="0.25">
      <c r="H382" s="1">
        <v>44635</v>
      </c>
      <c r="I382" s="1"/>
      <c r="K382" s="1"/>
    </row>
    <row r="383" spans="8:11" x14ac:dyDescent="0.25">
      <c r="H383" s="1">
        <v>44636</v>
      </c>
      <c r="I383" s="1"/>
      <c r="K383" s="1"/>
    </row>
    <row r="384" spans="8:11" x14ac:dyDescent="0.25">
      <c r="H384" s="1">
        <v>44637</v>
      </c>
      <c r="I384" s="1"/>
      <c r="K384" s="1"/>
    </row>
    <row r="385" spans="8:11" x14ac:dyDescent="0.25">
      <c r="H385" s="1">
        <v>44638</v>
      </c>
      <c r="I385" s="1"/>
      <c r="K385" s="1"/>
    </row>
    <row r="386" spans="8:11" x14ac:dyDescent="0.25">
      <c r="H386" s="1">
        <v>44639</v>
      </c>
      <c r="I386" s="1"/>
      <c r="K386" s="1"/>
    </row>
    <row r="387" spans="8:11" x14ac:dyDescent="0.25">
      <c r="H387" s="1">
        <v>44640</v>
      </c>
      <c r="I387" s="1"/>
      <c r="K387" s="1"/>
    </row>
    <row r="388" spans="8:11" x14ac:dyDescent="0.25">
      <c r="H388" s="1">
        <v>44641</v>
      </c>
      <c r="I388" s="1"/>
      <c r="K388" s="1"/>
    </row>
    <row r="389" spans="8:11" x14ac:dyDescent="0.25">
      <c r="H389" s="1">
        <v>44642</v>
      </c>
      <c r="I389" s="1"/>
      <c r="K389" s="1"/>
    </row>
    <row r="390" spans="8:11" x14ac:dyDescent="0.25">
      <c r="H390" s="1">
        <v>44643</v>
      </c>
      <c r="I390" s="1"/>
      <c r="K390" s="1"/>
    </row>
    <row r="391" spans="8:11" x14ac:dyDescent="0.25">
      <c r="H391" s="1">
        <v>44644</v>
      </c>
      <c r="I391" s="1"/>
      <c r="K391" s="1"/>
    </row>
    <row r="392" spans="8:11" x14ac:dyDescent="0.25">
      <c r="H392" s="1">
        <v>44645</v>
      </c>
      <c r="I392" s="1"/>
      <c r="K392" s="1"/>
    </row>
    <row r="393" spans="8:11" x14ac:dyDescent="0.25">
      <c r="H393" s="1">
        <v>44646</v>
      </c>
      <c r="I393" s="1"/>
      <c r="K393" s="1"/>
    </row>
    <row r="394" spans="8:11" x14ac:dyDescent="0.25">
      <c r="H394" s="1">
        <v>44647</v>
      </c>
      <c r="I394" s="1"/>
      <c r="K394" s="1"/>
    </row>
    <row r="395" spans="8:11" x14ac:dyDescent="0.25">
      <c r="H395" s="1">
        <v>44648</v>
      </c>
      <c r="I395" s="1"/>
      <c r="K395" s="1"/>
    </row>
    <row r="396" spans="8:11" x14ac:dyDescent="0.25">
      <c r="H396" s="1">
        <v>44649</v>
      </c>
      <c r="I396" s="1"/>
      <c r="K396" s="1"/>
    </row>
    <row r="397" spans="8:11" x14ac:dyDescent="0.25">
      <c r="H397" s="1">
        <v>44650</v>
      </c>
      <c r="I397" s="1"/>
      <c r="K397" s="1"/>
    </row>
    <row r="398" spans="8:11" x14ac:dyDescent="0.25">
      <c r="H398" s="1">
        <v>44651</v>
      </c>
      <c r="I398" s="1"/>
      <c r="K398" s="1"/>
    </row>
    <row r="399" spans="8:11" x14ac:dyDescent="0.25">
      <c r="H399" s="1">
        <v>44652</v>
      </c>
      <c r="I399" s="1"/>
      <c r="K399" s="1"/>
    </row>
    <row r="400" spans="8:11" x14ac:dyDescent="0.25">
      <c r="H400" s="1">
        <v>44653</v>
      </c>
      <c r="I400" s="1"/>
      <c r="K400" s="1"/>
    </row>
    <row r="401" spans="8:11" x14ac:dyDescent="0.25">
      <c r="H401" s="1">
        <v>44654</v>
      </c>
      <c r="I401" s="1"/>
      <c r="K401" s="1"/>
    </row>
    <row r="402" spans="8:11" x14ac:dyDescent="0.25">
      <c r="H402" s="1">
        <v>44655</v>
      </c>
      <c r="I402" s="1"/>
      <c r="K402" s="1"/>
    </row>
    <row r="403" spans="8:11" x14ac:dyDescent="0.25">
      <c r="H403" s="1">
        <v>44656</v>
      </c>
      <c r="I403" s="1"/>
      <c r="K403" s="1"/>
    </row>
    <row r="404" spans="8:11" x14ac:dyDescent="0.25">
      <c r="H404" s="1">
        <v>44657</v>
      </c>
      <c r="I404" s="1"/>
      <c r="K404" s="1"/>
    </row>
    <row r="405" spans="8:11" x14ac:dyDescent="0.25">
      <c r="H405" s="1">
        <v>44658</v>
      </c>
      <c r="I405" s="1"/>
      <c r="K405" s="1"/>
    </row>
    <row r="406" spans="8:11" x14ac:dyDescent="0.25">
      <c r="H406" s="1">
        <v>44659</v>
      </c>
      <c r="I406" s="1"/>
      <c r="K406" s="1"/>
    </row>
    <row r="407" spans="8:11" x14ac:dyDescent="0.25">
      <c r="H407" s="1">
        <v>44660</v>
      </c>
      <c r="I407" s="1"/>
      <c r="K407" s="1"/>
    </row>
    <row r="408" spans="8:11" x14ac:dyDescent="0.25">
      <c r="H408" s="1">
        <v>44661</v>
      </c>
      <c r="I408" s="1"/>
      <c r="K408" s="1"/>
    </row>
    <row r="409" spans="8:11" x14ac:dyDescent="0.25">
      <c r="H409" s="1">
        <v>44662</v>
      </c>
      <c r="I409" s="1"/>
      <c r="K409" s="1"/>
    </row>
    <row r="410" spans="8:11" x14ac:dyDescent="0.25">
      <c r="H410" s="1">
        <v>44663</v>
      </c>
      <c r="I410" s="1"/>
      <c r="K410" s="1"/>
    </row>
    <row r="411" spans="8:11" x14ac:dyDescent="0.25">
      <c r="H411" s="1">
        <v>44664</v>
      </c>
      <c r="I411" s="1"/>
      <c r="K411" s="1"/>
    </row>
    <row r="412" spans="8:11" x14ac:dyDescent="0.25">
      <c r="H412" s="1">
        <v>44665</v>
      </c>
      <c r="I412" s="1"/>
      <c r="K412" s="1"/>
    </row>
    <row r="413" spans="8:11" x14ac:dyDescent="0.25">
      <c r="H413" s="1">
        <v>44666</v>
      </c>
      <c r="I413" s="1"/>
      <c r="K413" s="1"/>
    </row>
    <row r="414" spans="8:11" x14ac:dyDescent="0.25">
      <c r="H414" s="1">
        <v>44667</v>
      </c>
      <c r="I414" s="1"/>
      <c r="K414" s="1"/>
    </row>
    <row r="415" spans="8:11" x14ac:dyDescent="0.25">
      <c r="H415" s="1">
        <v>44668</v>
      </c>
      <c r="I415" s="1"/>
      <c r="K415" s="1"/>
    </row>
    <row r="416" spans="8:11" x14ac:dyDescent="0.25">
      <c r="H416" s="1">
        <v>44669</v>
      </c>
      <c r="I416" s="1"/>
      <c r="K416" s="1"/>
    </row>
    <row r="417" spans="8:11" x14ac:dyDescent="0.25">
      <c r="H417" s="1">
        <v>44670</v>
      </c>
      <c r="I417" s="1"/>
      <c r="K417" s="1"/>
    </row>
    <row r="418" spans="8:11" x14ac:dyDescent="0.25">
      <c r="H418" s="1">
        <v>44671</v>
      </c>
      <c r="I418" s="1"/>
      <c r="K418" s="1"/>
    </row>
    <row r="419" spans="8:11" x14ac:dyDescent="0.25">
      <c r="H419" s="1">
        <v>44672</v>
      </c>
      <c r="I419" s="1"/>
      <c r="K419" s="1"/>
    </row>
    <row r="420" spans="8:11" x14ac:dyDescent="0.25">
      <c r="H420" s="1">
        <v>44673</v>
      </c>
      <c r="I420" s="1"/>
      <c r="K420" s="1"/>
    </row>
    <row r="421" spans="8:11" x14ac:dyDescent="0.25">
      <c r="H421" s="1">
        <v>44674</v>
      </c>
      <c r="I421" s="1"/>
      <c r="K421" s="1"/>
    </row>
    <row r="422" spans="8:11" x14ac:dyDescent="0.25">
      <c r="H422" s="1">
        <v>44675</v>
      </c>
      <c r="I422" s="1"/>
      <c r="K422" s="1"/>
    </row>
    <row r="423" spans="8:11" x14ac:dyDescent="0.25">
      <c r="H423" s="1">
        <v>44676</v>
      </c>
      <c r="I423" s="1"/>
      <c r="K423" s="1"/>
    </row>
    <row r="424" spans="8:11" x14ac:dyDescent="0.25">
      <c r="H424" s="1">
        <v>44677</v>
      </c>
      <c r="I424" s="1"/>
      <c r="K424" s="1"/>
    </row>
    <row r="425" spans="8:11" x14ac:dyDescent="0.25">
      <c r="H425" s="1">
        <v>44678</v>
      </c>
      <c r="I425" s="1"/>
      <c r="K425" s="1"/>
    </row>
    <row r="426" spans="8:11" x14ac:dyDescent="0.25">
      <c r="H426" s="1">
        <v>44679</v>
      </c>
      <c r="I426" s="1"/>
      <c r="K426" s="1"/>
    </row>
    <row r="427" spans="8:11" x14ac:dyDescent="0.25">
      <c r="H427" s="1">
        <v>44680</v>
      </c>
      <c r="I427" s="1"/>
      <c r="K427" s="1"/>
    </row>
    <row r="428" spans="8:11" x14ac:dyDescent="0.25">
      <c r="H428" s="1">
        <v>44681</v>
      </c>
      <c r="I428" s="1"/>
      <c r="K428" s="1"/>
    </row>
    <row r="429" spans="8:11" x14ac:dyDescent="0.25">
      <c r="H429" s="1">
        <v>44682</v>
      </c>
      <c r="I429" s="1"/>
      <c r="K429" s="1"/>
    </row>
    <row r="430" spans="8:11" x14ac:dyDescent="0.25">
      <c r="H430" s="1">
        <v>44683</v>
      </c>
      <c r="I430" s="1"/>
      <c r="K430" s="1"/>
    </row>
    <row r="431" spans="8:11" x14ac:dyDescent="0.25">
      <c r="H431" s="1">
        <v>44684</v>
      </c>
      <c r="I431" s="1"/>
      <c r="K431" s="1"/>
    </row>
    <row r="432" spans="8:11" x14ac:dyDescent="0.25">
      <c r="H432" s="1">
        <v>44685</v>
      </c>
      <c r="I432" s="1"/>
      <c r="K432" s="1"/>
    </row>
    <row r="433" spans="8:11" x14ac:dyDescent="0.25">
      <c r="H433" s="1">
        <v>44686</v>
      </c>
      <c r="I433" s="1"/>
      <c r="K433" s="1"/>
    </row>
    <row r="434" spans="8:11" x14ac:dyDescent="0.25">
      <c r="H434" s="1">
        <v>44687</v>
      </c>
      <c r="I434" s="1"/>
      <c r="K434" s="1"/>
    </row>
    <row r="435" spans="8:11" x14ac:dyDescent="0.25">
      <c r="H435" s="1">
        <v>44688</v>
      </c>
      <c r="I435" s="1"/>
      <c r="K435" s="1"/>
    </row>
    <row r="436" spans="8:11" x14ac:dyDescent="0.25">
      <c r="H436" s="1">
        <v>44689</v>
      </c>
      <c r="I436" s="1"/>
      <c r="K436" s="1"/>
    </row>
    <row r="437" spans="8:11" x14ac:dyDescent="0.25">
      <c r="H437" s="1">
        <v>44690</v>
      </c>
      <c r="I437" s="1"/>
      <c r="K437" s="1"/>
    </row>
    <row r="438" spans="8:11" x14ac:dyDescent="0.25">
      <c r="H438" s="1">
        <v>44691</v>
      </c>
      <c r="I438" s="1"/>
      <c r="K438" s="1"/>
    </row>
    <row r="439" spans="8:11" x14ac:dyDescent="0.25">
      <c r="H439" s="1">
        <v>44692</v>
      </c>
      <c r="I439" s="1"/>
      <c r="K439" s="1"/>
    </row>
    <row r="440" spans="8:11" x14ac:dyDescent="0.25">
      <c r="H440" s="1">
        <v>44693</v>
      </c>
      <c r="I440" s="1"/>
      <c r="K440" s="1"/>
    </row>
    <row r="441" spans="8:11" x14ac:dyDescent="0.25">
      <c r="H441" s="1">
        <v>44694</v>
      </c>
      <c r="I441" s="1"/>
      <c r="K441" s="1"/>
    </row>
    <row r="442" spans="8:11" x14ac:dyDescent="0.25">
      <c r="H442" s="1">
        <v>44695</v>
      </c>
      <c r="I442" s="1"/>
      <c r="K442" s="1"/>
    </row>
    <row r="443" spans="8:11" x14ac:dyDescent="0.25">
      <c r="H443" s="1">
        <v>44696</v>
      </c>
      <c r="I443" s="1"/>
      <c r="K443" s="1"/>
    </row>
    <row r="444" spans="8:11" x14ac:dyDescent="0.25">
      <c r="H444" s="1">
        <v>44697</v>
      </c>
      <c r="I444" s="1"/>
      <c r="K444" s="1"/>
    </row>
    <row r="445" spans="8:11" x14ac:dyDescent="0.25">
      <c r="H445" s="1">
        <v>44698</v>
      </c>
      <c r="I445" s="1"/>
      <c r="K445" s="1"/>
    </row>
    <row r="446" spans="8:11" x14ac:dyDescent="0.25">
      <c r="H446" s="1">
        <v>44699</v>
      </c>
      <c r="I446" s="1"/>
      <c r="K446" s="1"/>
    </row>
    <row r="447" spans="8:11" x14ac:dyDescent="0.25">
      <c r="H447" s="1">
        <v>44700</v>
      </c>
      <c r="I447" s="1"/>
      <c r="K447" s="1"/>
    </row>
    <row r="448" spans="8:11" x14ac:dyDescent="0.25">
      <c r="H448" s="1">
        <v>44701</v>
      </c>
      <c r="I448" s="1"/>
      <c r="K448" s="1"/>
    </row>
    <row r="449" spans="8:11" x14ac:dyDescent="0.25">
      <c r="H449" s="1">
        <v>44702</v>
      </c>
      <c r="I449" s="1"/>
      <c r="K449" s="1"/>
    </row>
    <row r="450" spans="8:11" x14ac:dyDescent="0.25">
      <c r="H450" s="1">
        <v>44703</v>
      </c>
      <c r="I450" s="1"/>
      <c r="K450" s="1"/>
    </row>
    <row r="451" spans="8:11" x14ac:dyDescent="0.25">
      <c r="H451" s="1">
        <v>44704</v>
      </c>
      <c r="I451" s="1"/>
      <c r="K451" s="1"/>
    </row>
    <row r="452" spans="8:11" x14ac:dyDescent="0.25">
      <c r="H452" s="1">
        <v>44705</v>
      </c>
      <c r="I452" s="1"/>
      <c r="K452" s="1"/>
    </row>
    <row r="453" spans="8:11" x14ac:dyDescent="0.25">
      <c r="H453" s="1">
        <v>44706</v>
      </c>
      <c r="I453" s="1"/>
      <c r="K453" s="1"/>
    </row>
    <row r="454" spans="8:11" x14ac:dyDescent="0.25">
      <c r="H454" s="1">
        <v>44707</v>
      </c>
      <c r="I454" s="1"/>
      <c r="K454" s="1"/>
    </row>
    <row r="455" spans="8:11" x14ac:dyDescent="0.25">
      <c r="H455" s="1">
        <v>44708</v>
      </c>
      <c r="I455" s="1"/>
      <c r="K455" s="1"/>
    </row>
    <row r="456" spans="8:11" x14ac:dyDescent="0.25">
      <c r="H456" s="1">
        <v>44709</v>
      </c>
      <c r="I456" s="1"/>
      <c r="K456" s="1"/>
    </row>
    <row r="457" spans="8:11" x14ac:dyDescent="0.25">
      <c r="H457" s="1">
        <v>44710</v>
      </c>
      <c r="I457" s="1"/>
      <c r="K457" s="1"/>
    </row>
    <row r="458" spans="8:11" x14ac:dyDescent="0.25">
      <c r="H458" s="1">
        <v>44711</v>
      </c>
      <c r="I458" s="1"/>
      <c r="K458" s="1"/>
    </row>
    <row r="459" spans="8:11" x14ac:dyDescent="0.25">
      <c r="H459" s="1">
        <v>44712</v>
      </c>
      <c r="I459" s="1"/>
      <c r="K459" s="1"/>
    </row>
    <row r="460" spans="8:11" x14ac:dyDescent="0.25">
      <c r="H460" s="1">
        <v>44713</v>
      </c>
      <c r="I460" s="1"/>
      <c r="K460" s="1"/>
    </row>
    <row r="461" spans="8:11" x14ac:dyDescent="0.25">
      <c r="H461" s="1">
        <v>44714</v>
      </c>
      <c r="I461" s="1"/>
      <c r="K461" s="1"/>
    </row>
    <row r="462" spans="8:11" x14ac:dyDescent="0.25">
      <c r="H462" s="1">
        <v>44715</v>
      </c>
      <c r="I462" s="1"/>
      <c r="K462" s="1"/>
    </row>
    <row r="463" spans="8:11" x14ac:dyDescent="0.25">
      <c r="H463" s="1">
        <v>44716</v>
      </c>
      <c r="I463" s="1"/>
      <c r="K463" s="1"/>
    </row>
    <row r="464" spans="8:11" x14ac:dyDescent="0.25">
      <c r="H464" s="1">
        <v>44717</v>
      </c>
      <c r="I464" s="1"/>
      <c r="K464" s="1"/>
    </row>
    <row r="465" spans="8:11" x14ac:dyDescent="0.25">
      <c r="H465" s="1">
        <v>44718</v>
      </c>
      <c r="I465" s="1"/>
      <c r="K465" s="1"/>
    </row>
    <row r="466" spans="8:11" x14ac:dyDescent="0.25">
      <c r="H466" s="1">
        <v>44719</v>
      </c>
      <c r="I466" s="1"/>
      <c r="K466" s="1"/>
    </row>
    <row r="467" spans="8:11" x14ac:dyDescent="0.25">
      <c r="H467" s="1">
        <v>44720</v>
      </c>
      <c r="I467" s="1"/>
      <c r="K467" s="1"/>
    </row>
    <row r="468" spans="8:11" x14ac:dyDescent="0.25">
      <c r="H468" s="1">
        <v>44721</v>
      </c>
      <c r="I468" s="1"/>
      <c r="K468" s="1"/>
    </row>
    <row r="469" spans="8:11" x14ac:dyDescent="0.25">
      <c r="H469" s="1">
        <v>44722</v>
      </c>
      <c r="I469" s="1"/>
      <c r="K469" s="1"/>
    </row>
    <row r="470" spans="8:11" x14ac:dyDescent="0.25">
      <c r="H470" s="1">
        <v>44723</v>
      </c>
      <c r="I470" s="1"/>
      <c r="K470" s="1"/>
    </row>
    <row r="471" spans="8:11" x14ac:dyDescent="0.25">
      <c r="H471" s="1">
        <v>44724</v>
      </c>
      <c r="I471" s="1"/>
      <c r="K471" s="1"/>
    </row>
    <row r="472" spans="8:11" x14ac:dyDescent="0.25">
      <c r="H472" s="1">
        <v>44725</v>
      </c>
      <c r="I472" s="1"/>
      <c r="K472" s="1"/>
    </row>
    <row r="473" spans="8:11" x14ac:dyDescent="0.25">
      <c r="H473" s="1">
        <v>44726</v>
      </c>
      <c r="I473" s="1"/>
      <c r="K473" s="1"/>
    </row>
    <row r="474" spans="8:11" x14ac:dyDescent="0.25">
      <c r="H474" s="1">
        <v>44727</v>
      </c>
      <c r="I474" s="1"/>
      <c r="K474" s="1"/>
    </row>
    <row r="475" spans="8:11" x14ac:dyDescent="0.25">
      <c r="H475" s="1">
        <v>44728</v>
      </c>
      <c r="I475" s="1"/>
      <c r="K475" s="1"/>
    </row>
    <row r="476" spans="8:11" x14ac:dyDescent="0.25">
      <c r="H476" s="1">
        <v>44729</v>
      </c>
      <c r="I476" s="1"/>
      <c r="K476" s="1"/>
    </row>
    <row r="477" spans="8:11" x14ac:dyDescent="0.25">
      <c r="H477" s="1">
        <v>44730</v>
      </c>
      <c r="I477" s="1"/>
      <c r="K477" s="1"/>
    </row>
    <row r="478" spans="8:11" x14ac:dyDescent="0.25">
      <c r="H478" s="1">
        <v>44731</v>
      </c>
      <c r="I478" s="1"/>
      <c r="K478" s="1"/>
    </row>
    <row r="479" spans="8:11" x14ac:dyDescent="0.25">
      <c r="H479" s="1">
        <v>44732</v>
      </c>
      <c r="I479" s="1"/>
      <c r="K479" s="1"/>
    </row>
    <row r="480" spans="8:11" x14ac:dyDescent="0.25">
      <c r="H480" s="1">
        <v>44733</v>
      </c>
      <c r="I480" s="1"/>
      <c r="K480" s="1"/>
    </row>
    <row r="481" spans="8:11" x14ac:dyDescent="0.25">
      <c r="H481" s="1">
        <v>44734</v>
      </c>
      <c r="I481" s="1"/>
      <c r="K481" s="1"/>
    </row>
    <row r="482" spans="8:11" x14ac:dyDescent="0.25">
      <c r="H482" s="1">
        <v>44735</v>
      </c>
      <c r="I482" s="1"/>
      <c r="K482" s="1"/>
    </row>
    <row r="483" spans="8:11" x14ac:dyDescent="0.25">
      <c r="H483" s="1">
        <v>44736</v>
      </c>
      <c r="I483" s="1"/>
      <c r="K483" s="1"/>
    </row>
    <row r="484" spans="8:11" x14ac:dyDescent="0.25">
      <c r="H484" s="1">
        <v>44737</v>
      </c>
      <c r="I484" s="1"/>
      <c r="K484" s="1"/>
    </row>
    <row r="485" spans="8:11" x14ac:dyDescent="0.25">
      <c r="H485" s="1">
        <v>44738</v>
      </c>
      <c r="I485" s="1"/>
      <c r="K485" s="1"/>
    </row>
    <row r="486" spans="8:11" x14ac:dyDescent="0.25">
      <c r="H486" s="1">
        <v>44739</v>
      </c>
      <c r="I486" s="1"/>
      <c r="K486" s="1"/>
    </row>
    <row r="487" spans="8:11" x14ac:dyDescent="0.25">
      <c r="H487" s="1">
        <v>44740</v>
      </c>
      <c r="I487" s="1"/>
      <c r="K487" s="1"/>
    </row>
    <row r="488" spans="8:11" x14ac:dyDescent="0.25">
      <c r="H488" s="1">
        <v>44741</v>
      </c>
      <c r="I488" s="1"/>
      <c r="K488" s="1"/>
    </row>
    <row r="489" spans="8:11" x14ac:dyDescent="0.25">
      <c r="H489" s="1">
        <v>44742</v>
      </c>
      <c r="I489" s="1"/>
      <c r="K489" s="1"/>
    </row>
    <row r="490" spans="8:11" x14ac:dyDescent="0.25">
      <c r="H490" s="1">
        <v>44743</v>
      </c>
      <c r="I490" s="1"/>
      <c r="K490" s="1"/>
    </row>
    <row r="491" spans="8:11" x14ac:dyDescent="0.25">
      <c r="H491" s="1">
        <v>44744</v>
      </c>
      <c r="I491" s="1"/>
      <c r="K491" s="1"/>
    </row>
    <row r="492" spans="8:11" x14ac:dyDescent="0.25">
      <c r="H492" s="1">
        <v>44745</v>
      </c>
      <c r="I492" s="1"/>
      <c r="K492" s="1"/>
    </row>
    <row r="493" spans="8:11" x14ac:dyDescent="0.25">
      <c r="H493" s="1">
        <v>44746</v>
      </c>
      <c r="I493" s="1"/>
      <c r="K493" s="1"/>
    </row>
    <row r="494" spans="8:11" x14ac:dyDescent="0.25">
      <c r="H494" s="1">
        <v>44747</v>
      </c>
      <c r="I494" s="1"/>
      <c r="K494" s="1"/>
    </row>
    <row r="495" spans="8:11" x14ac:dyDescent="0.25">
      <c r="H495" s="1">
        <v>44748</v>
      </c>
      <c r="I495" s="1"/>
      <c r="K495" s="1"/>
    </row>
    <row r="496" spans="8:11" x14ac:dyDescent="0.25">
      <c r="H496" s="1">
        <v>44749</v>
      </c>
      <c r="I496" s="1"/>
      <c r="K496" s="1"/>
    </row>
    <row r="497" spans="8:11" x14ac:dyDescent="0.25">
      <c r="H497" s="1">
        <v>44750</v>
      </c>
      <c r="I497" s="1"/>
      <c r="K497" s="1"/>
    </row>
    <row r="498" spans="8:11" x14ac:dyDescent="0.25">
      <c r="H498" s="1">
        <v>44751</v>
      </c>
      <c r="I498" s="1"/>
      <c r="K498" s="1"/>
    </row>
    <row r="499" spans="8:11" x14ac:dyDescent="0.25">
      <c r="H499" s="1">
        <v>44752</v>
      </c>
      <c r="I499" s="1"/>
      <c r="K499" s="1"/>
    </row>
    <row r="500" spans="8:11" x14ac:dyDescent="0.25">
      <c r="H500" s="1">
        <v>44753</v>
      </c>
      <c r="I500" s="1"/>
      <c r="K500" s="1"/>
    </row>
    <row r="501" spans="8:11" x14ac:dyDescent="0.25">
      <c r="H501" s="1">
        <v>44754</v>
      </c>
      <c r="I501" s="1"/>
      <c r="K501" s="1"/>
    </row>
    <row r="502" spans="8:11" x14ac:dyDescent="0.25">
      <c r="H502" s="1">
        <v>44755</v>
      </c>
      <c r="I502" s="1"/>
      <c r="K502" s="1"/>
    </row>
    <row r="503" spans="8:11" x14ac:dyDescent="0.25">
      <c r="H503" s="1">
        <v>44756</v>
      </c>
      <c r="I503" s="1"/>
      <c r="K503" s="1"/>
    </row>
    <row r="504" spans="8:11" x14ac:dyDescent="0.25">
      <c r="H504" s="1">
        <v>44757</v>
      </c>
      <c r="I504" s="1"/>
      <c r="K504" s="1"/>
    </row>
    <row r="505" spans="8:11" x14ac:dyDescent="0.25">
      <c r="H505" s="1">
        <v>44758</v>
      </c>
      <c r="I505" s="1"/>
      <c r="K505" s="1"/>
    </row>
    <row r="506" spans="8:11" x14ac:dyDescent="0.25">
      <c r="H506" s="1">
        <v>44759</v>
      </c>
      <c r="I506" s="1"/>
      <c r="K506" s="1"/>
    </row>
    <row r="507" spans="8:11" x14ac:dyDescent="0.25">
      <c r="H507" s="1">
        <v>44760</v>
      </c>
      <c r="I507" s="1"/>
      <c r="K507" s="1"/>
    </row>
    <row r="508" spans="8:11" x14ac:dyDescent="0.25">
      <c r="H508" s="1">
        <v>44761</v>
      </c>
      <c r="I508" s="1"/>
      <c r="K508" s="1"/>
    </row>
    <row r="509" spans="8:11" x14ac:dyDescent="0.25">
      <c r="H509" s="1">
        <v>44762</v>
      </c>
      <c r="I509" s="1"/>
      <c r="K509" s="1"/>
    </row>
    <row r="510" spans="8:11" x14ac:dyDescent="0.25">
      <c r="H510" s="1">
        <v>44763</v>
      </c>
      <c r="I510" s="1"/>
      <c r="K510" s="1"/>
    </row>
    <row r="511" spans="8:11" x14ac:dyDescent="0.25">
      <c r="H511" s="1">
        <v>44764</v>
      </c>
      <c r="I511" s="1"/>
      <c r="K511" s="1"/>
    </row>
    <row r="512" spans="8:11" x14ac:dyDescent="0.25">
      <c r="H512" s="1">
        <v>44765</v>
      </c>
      <c r="I512" s="1"/>
      <c r="K512" s="1"/>
    </row>
    <row r="513" spans="8:11" x14ac:dyDescent="0.25">
      <c r="H513" s="1">
        <v>44766</v>
      </c>
      <c r="I513" s="1"/>
      <c r="K513" s="1"/>
    </row>
    <row r="514" spans="8:11" x14ac:dyDescent="0.25">
      <c r="H514" s="1">
        <v>44767</v>
      </c>
      <c r="I514" s="1"/>
      <c r="K514" s="1"/>
    </row>
    <row r="515" spans="8:11" x14ac:dyDescent="0.25">
      <c r="H515" s="1">
        <v>44768</v>
      </c>
      <c r="I515" s="1"/>
      <c r="K515" s="1"/>
    </row>
    <row r="516" spans="8:11" x14ac:dyDescent="0.25">
      <c r="H516" s="1">
        <v>44769</v>
      </c>
      <c r="I516" s="1"/>
      <c r="K516" s="1"/>
    </row>
    <row r="517" spans="8:11" x14ac:dyDescent="0.25">
      <c r="H517" s="1">
        <v>44770</v>
      </c>
      <c r="I517" s="1"/>
      <c r="K517" s="1"/>
    </row>
    <row r="518" spans="8:11" x14ac:dyDescent="0.25">
      <c r="H518" s="1">
        <v>44771</v>
      </c>
      <c r="I518" s="1"/>
      <c r="K518" s="1"/>
    </row>
    <row r="519" spans="8:11" x14ac:dyDescent="0.25">
      <c r="H519" s="1">
        <v>44772</v>
      </c>
      <c r="I519" s="1"/>
      <c r="K519" s="1"/>
    </row>
    <row r="520" spans="8:11" x14ac:dyDescent="0.25">
      <c r="H520" s="1">
        <v>44773</v>
      </c>
      <c r="I520" s="1"/>
      <c r="K520" s="1"/>
    </row>
    <row r="521" spans="8:11" x14ac:dyDescent="0.25">
      <c r="H521" s="1">
        <v>44774</v>
      </c>
      <c r="I521" s="1"/>
      <c r="K521" s="1"/>
    </row>
    <row r="522" spans="8:11" x14ac:dyDescent="0.25">
      <c r="H522" s="1">
        <v>44775</v>
      </c>
      <c r="I522" s="1"/>
      <c r="K522" s="1"/>
    </row>
    <row r="523" spans="8:11" x14ac:dyDescent="0.25">
      <c r="H523" s="1">
        <v>44776</v>
      </c>
      <c r="I523" s="1"/>
      <c r="K523" s="1"/>
    </row>
    <row r="524" spans="8:11" x14ac:dyDescent="0.25">
      <c r="H524" s="1">
        <v>44777</v>
      </c>
      <c r="I524" s="1"/>
      <c r="K524" s="1"/>
    </row>
    <row r="525" spans="8:11" x14ac:dyDescent="0.25">
      <c r="H525" s="1">
        <v>44778</v>
      </c>
      <c r="I525" s="1"/>
      <c r="K525" s="1"/>
    </row>
    <row r="526" spans="8:11" x14ac:dyDescent="0.25">
      <c r="H526" s="1">
        <v>44779</v>
      </c>
      <c r="I526" s="1"/>
      <c r="K526" s="1"/>
    </row>
    <row r="527" spans="8:11" x14ac:dyDescent="0.25">
      <c r="H527" s="1">
        <v>44780</v>
      </c>
      <c r="I527" s="1"/>
      <c r="K527" s="1"/>
    </row>
    <row r="528" spans="8:11" x14ac:dyDescent="0.25">
      <c r="H528" s="1">
        <v>44781</v>
      </c>
      <c r="I528" s="1"/>
      <c r="K528" s="1"/>
    </row>
    <row r="529" spans="8:11" x14ac:dyDescent="0.25">
      <c r="H529" s="1">
        <v>44782</v>
      </c>
      <c r="I529" s="1"/>
      <c r="K529" s="1"/>
    </row>
    <row r="530" spans="8:11" x14ac:dyDescent="0.25">
      <c r="H530" s="1">
        <v>44783</v>
      </c>
      <c r="I530" s="1"/>
      <c r="K530" s="1"/>
    </row>
    <row r="531" spans="8:11" x14ac:dyDescent="0.25">
      <c r="H531" s="1">
        <v>44784</v>
      </c>
      <c r="I531" s="1"/>
      <c r="K531" s="1"/>
    </row>
    <row r="532" spans="8:11" x14ac:dyDescent="0.25">
      <c r="H532" s="1">
        <v>44785</v>
      </c>
      <c r="I532" s="1"/>
      <c r="K532" s="1"/>
    </row>
    <row r="533" spans="8:11" x14ac:dyDescent="0.25">
      <c r="H533" s="1">
        <v>44786</v>
      </c>
      <c r="I533" s="1"/>
      <c r="K533" s="1"/>
    </row>
    <row r="534" spans="8:11" x14ac:dyDescent="0.25">
      <c r="H534" s="1">
        <v>44787</v>
      </c>
      <c r="I534" s="1"/>
      <c r="K534" s="1"/>
    </row>
    <row r="535" spans="8:11" x14ac:dyDescent="0.25">
      <c r="H535" s="1">
        <v>44788</v>
      </c>
      <c r="I535" s="1"/>
      <c r="K535" s="1"/>
    </row>
    <row r="536" spans="8:11" x14ac:dyDescent="0.25">
      <c r="H536" s="1">
        <v>44789</v>
      </c>
      <c r="I536" s="1"/>
      <c r="K536" s="1"/>
    </row>
    <row r="537" spans="8:11" x14ac:dyDescent="0.25">
      <c r="H537" s="1">
        <v>44790</v>
      </c>
      <c r="I537" s="1"/>
      <c r="K537" s="1"/>
    </row>
    <row r="538" spans="8:11" x14ac:dyDescent="0.25">
      <c r="H538" s="1">
        <v>44791</v>
      </c>
      <c r="I538" s="1"/>
      <c r="K538" s="1"/>
    </row>
    <row r="539" spans="8:11" x14ac:dyDescent="0.25">
      <c r="H539" s="1">
        <v>44792</v>
      </c>
      <c r="I539" s="1"/>
      <c r="K539" s="1"/>
    </row>
    <row r="540" spans="8:11" x14ac:dyDescent="0.25">
      <c r="H540" s="1">
        <v>44793</v>
      </c>
      <c r="I540" s="1"/>
      <c r="K540" s="1"/>
    </row>
    <row r="541" spans="8:11" x14ac:dyDescent="0.25">
      <c r="H541" s="1">
        <v>44794</v>
      </c>
      <c r="I541" s="1"/>
      <c r="K541" s="1"/>
    </row>
    <row r="542" spans="8:11" x14ac:dyDescent="0.25">
      <c r="H542" s="1">
        <v>44795</v>
      </c>
      <c r="I542" s="1"/>
      <c r="K542" s="1"/>
    </row>
    <row r="543" spans="8:11" x14ac:dyDescent="0.25">
      <c r="H543" s="1">
        <v>44796</v>
      </c>
      <c r="I543" s="1"/>
      <c r="K543" s="1"/>
    </row>
    <row r="544" spans="8:11" x14ac:dyDescent="0.25">
      <c r="H544" s="1">
        <v>44797</v>
      </c>
      <c r="I544" s="1"/>
      <c r="K544" s="1"/>
    </row>
    <row r="545" spans="8:11" x14ac:dyDescent="0.25">
      <c r="H545" s="1">
        <v>44798</v>
      </c>
      <c r="I545" s="1"/>
      <c r="K545" s="1"/>
    </row>
    <row r="546" spans="8:11" x14ac:dyDescent="0.25">
      <c r="H546" s="1">
        <v>44799</v>
      </c>
      <c r="I546" s="1"/>
      <c r="K546" s="1"/>
    </row>
    <row r="547" spans="8:11" x14ac:dyDescent="0.25">
      <c r="H547" s="1">
        <v>44800</v>
      </c>
      <c r="I547" s="1"/>
      <c r="K547" s="1"/>
    </row>
    <row r="548" spans="8:11" x14ac:dyDescent="0.25">
      <c r="H548" s="1">
        <v>44801</v>
      </c>
      <c r="I548" s="1"/>
      <c r="K548" s="1"/>
    </row>
    <row r="549" spans="8:11" x14ac:dyDescent="0.25">
      <c r="H549" s="1">
        <v>44802</v>
      </c>
      <c r="I549" s="1"/>
      <c r="K549" s="1"/>
    </row>
    <row r="550" spans="8:11" x14ac:dyDescent="0.25">
      <c r="H550" s="1">
        <v>44803</v>
      </c>
      <c r="I550" s="1"/>
      <c r="K550" s="1"/>
    </row>
    <row r="551" spans="8:11" x14ac:dyDescent="0.25">
      <c r="H551" s="1">
        <v>44804</v>
      </c>
      <c r="I551" s="1"/>
      <c r="K551" s="1"/>
    </row>
    <row r="552" spans="8:11" x14ac:dyDescent="0.25">
      <c r="H552" s="1">
        <v>44805</v>
      </c>
      <c r="I552" s="1"/>
      <c r="K552" s="1"/>
    </row>
    <row r="553" spans="8:11" x14ac:dyDescent="0.25">
      <c r="H553" s="1">
        <v>44806</v>
      </c>
      <c r="I553" s="1"/>
      <c r="K553" s="1"/>
    </row>
    <row r="554" spans="8:11" x14ac:dyDescent="0.25">
      <c r="H554" s="1">
        <v>44807</v>
      </c>
      <c r="I554" s="1"/>
      <c r="K554" s="1"/>
    </row>
    <row r="555" spans="8:11" x14ac:dyDescent="0.25">
      <c r="H555" s="1">
        <v>44808</v>
      </c>
      <c r="I555" s="1"/>
      <c r="K555" s="1"/>
    </row>
    <row r="556" spans="8:11" x14ac:dyDescent="0.25">
      <c r="H556" s="1">
        <v>44809</v>
      </c>
      <c r="I556" s="1"/>
      <c r="K556" s="1"/>
    </row>
    <row r="557" spans="8:11" x14ac:dyDescent="0.25">
      <c r="H557" s="1">
        <v>44810</v>
      </c>
      <c r="I557" s="1"/>
      <c r="K557" s="1"/>
    </row>
    <row r="558" spans="8:11" x14ac:dyDescent="0.25">
      <c r="H558" s="1">
        <v>44811</v>
      </c>
      <c r="I558" s="1"/>
      <c r="K558" s="1"/>
    </row>
    <row r="559" spans="8:11" x14ac:dyDescent="0.25">
      <c r="H559" s="1">
        <v>44812</v>
      </c>
      <c r="I559" s="1"/>
      <c r="K559" s="1"/>
    </row>
    <row r="560" spans="8:11" x14ac:dyDescent="0.25">
      <c r="H560" s="1">
        <v>44813</v>
      </c>
      <c r="I560" s="1"/>
      <c r="K560" s="1"/>
    </row>
    <row r="561" spans="8:11" x14ac:dyDescent="0.25">
      <c r="H561" s="1">
        <v>44814</v>
      </c>
      <c r="I561" s="1"/>
      <c r="K561" s="1"/>
    </row>
    <row r="562" spans="8:11" x14ac:dyDescent="0.25">
      <c r="H562" s="1">
        <v>44815</v>
      </c>
      <c r="I562" s="1"/>
      <c r="K562" s="1"/>
    </row>
    <row r="563" spans="8:11" x14ac:dyDescent="0.25">
      <c r="H563" s="1">
        <v>44816</v>
      </c>
      <c r="I563" s="1"/>
      <c r="K563" s="1"/>
    </row>
    <row r="564" spans="8:11" x14ac:dyDescent="0.25">
      <c r="H564" s="1">
        <v>44817</v>
      </c>
      <c r="I564" s="1"/>
      <c r="K564" s="1"/>
    </row>
    <row r="565" spans="8:11" x14ac:dyDescent="0.25">
      <c r="H565" s="1">
        <v>44818</v>
      </c>
      <c r="I565" s="1"/>
      <c r="K565" s="1"/>
    </row>
    <row r="566" spans="8:11" x14ac:dyDescent="0.25">
      <c r="H566" s="1">
        <v>44819</v>
      </c>
      <c r="I566" s="1"/>
      <c r="K566" s="1"/>
    </row>
    <row r="567" spans="8:11" x14ac:dyDescent="0.25">
      <c r="H567" s="1">
        <v>44820</v>
      </c>
      <c r="I567" s="1"/>
      <c r="K567" s="1"/>
    </row>
    <row r="568" spans="8:11" x14ac:dyDescent="0.25">
      <c r="H568" s="1">
        <v>44821</v>
      </c>
      <c r="I568" s="1"/>
      <c r="K568" s="1"/>
    </row>
    <row r="569" spans="8:11" x14ac:dyDescent="0.25">
      <c r="H569" s="1">
        <v>44822</v>
      </c>
      <c r="I569" s="1"/>
      <c r="K569" s="1"/>
    </row>
    <row r="570" spans="8:11" x14ac:dyDescent="0.25">
      <c r="H570" s="1">
        <v>44823</v>
      </c>
      <c r="I570" s="1"/>
      <c r="K570" s="1"/>
    </row>
    <row r="571" spans="8:11" x14ac:dyDescent="0.25">
      <c r="H571" s="1">
        <v>44824</v>
      </c>
      <c r="I571" s="1"/>
      <c r="K571" s="1"/>
    </row>
    <row r="572" spans="8:11" x14ac:dyDescent="0.25">
      <c r="H572" s="1">
        <v>44825</v>
      </c>
      <c r="I572" s="1"/>
      <c r="K572" s="1"/>
    </row>
    <row r="573" spans="8:11" x14ac:dyDescent="0.25">
      <c r="H573" s="1">
        <v>44826</v>
      </c>
      <c r="I573" s="1"/>
      <c r="K573" s="1"/>
    </row>
    <row r="574" spans="8:11" x14ac:dyDescent="0.25">
      <c r="H574" s="1">
        <v>44827</v>
      </c>
      <c r="I574" s="1"/>
      <c r="K574" s="1"/>
    </row>
    <row r="575" spans="8:11" x14ac:dyDescent="0.25">
      <c r="H575" s="1">
        <v>44828</v>
      </c>
      <c r="I575" s="1"/>
      <c r="K575" s="1"/>
    </row>
    <row r="576" spans="8:11" x14ac:dyDescent="0.25">
      <c r="H576" s="1">
        <v>44829</v>
      </c>
      <c r="I576" s="1"/>
      <c r="K576" s="1"/>
    </row>
    <row r="577" spans="8:11" x14ac:dyDescent="0.25">
      <c r="H577" s="1">
        <v>44830</v>
      </c>
      <c r="I577" s="1"/>
      <c r="K577" s="1"/>
    </row>
    <row r="578" spans="8:11" x14ac:dyDescent="0.25">
      <c r="H578" s="1">
        <v>44831</v>
      </c>
      <c r="I578" s="1"/>
      <c r="K578" s="1"/>
    </row>
    <row r="579" spans="8:11" x14ac:dyDescent="0.25">
      <c r="H579" s="1">
        <v>44832</v>
      </c>
      <c r="I579" s="1"/>
      <c r="K579" s="1"/>
    </row>
    <row r="580" spans="8:11" x14ac:dyDescent="0.25">
      <c r="H580" s="1">
        <v>44833</v>
      </c>
      <c r="I580" s="1"/>
      <c r="K580" s="1"/>
    </row>
    <row r="581" spans="8:11" x14ac:dyDescent="0.25">
      <c r="H581" s="1">
        <v>44834</v>
      </c>
      <c r="I581" s="1"/>
      <c r="K581" s="1"/>
    </row>
    <row r="582" spans="8:11" x14ac:dyDescent="0.25">
      <c r="H582" s="1">
        <v>44835</v>
      </c>
      <c r="I582" s="1"/>
      <c r="K582" s="1"/>
    </row>
    <row r="583" spans="8:11" x14ac:dyDescent="0.25">
      <c r="H583" s="1">
        <v>44836</v>
      </c>
      <c r="I583" s="1"/>
      <c r="K583" s="1"/>
    </row>
    <row r="584" spans="8:11" x14ac:dyDescent="0.25">
      <c r="H584" s="1">
        <v>44837</v>
      </c>
      <c r="I584" s="1"/>
      <c r="K584" s="1"/>
    </row>
    <row r="585" spans="8:11" x14ac:dyDescent="0.25">
      <c r="H585" s="1">
        <v>44838</v>
      </c>
      <c r="I585" s="1"/>
      <c r="K585" s="1"/>
    </row>
    <row r="586" spans="8:11" x14ac:dyDescent="0.25">
      <c r="H586" s="1">
        <v>44839</v>
      </c>
      <c r="I586" s="1"/>
      <c r="K586" s="1"/>
    </row>
    <row r="587" spans="8:11" x14ac:dyDescent="0.25">
      <c r="H587" s="1">
        <v>44840</v>
      </c>
      <c r="I587" s="1"/>
      <c r="K587" s="1"/>
    </row>
    <row r="588" spans="8:11" x14ac:dyDescent="0.25">
      <c r="H588" s="1">
        <v>44841</v>
      </c>
      <c r="I588" s="1"/>
      <c r="K588" s="1"/>
    </row>
    <row r="589" spans="8:11" x14ac:dyDescent="0.25">
      <c r="H589" s="1">
        <v>44842</v>
      </c>
      <c r="I589" s="1"/>
      <c r="K589" s="1"/>
    </row>
    <row r="590" spans="8:11" x14ac:dyDescent="0.25">
      <c r="H590" s="1">
        <v>44843</v>
      </c>
      <c r="I590" s="1"/>
      <c r="K590" s="1"/>
    </row>
    <row r="591" spans="8:11" x14ac:dyDescent="0.25">
      <c r="H591" s="1">
        <v>44844</v>
      </c>
      <c r="I591" s="1"/>
      <c r="K591" s="1"/>
    </row>
    <row r="592" spans="8:11" x14ac:dyDescent="0.25">
      <c r="H592" s="1">
        <v>44845</v>
      </c>
      <c r="I592" s="1"/>
      <c r="K592" s="1"/>
    </row>
    <row r="593" spans="8:12" x14ac:dyDescent="0.25">
      <c r="H593" s="1">
        <v>44846</v>
      </c>
      <c r="I593" s="1"/>
      <c r="K593" s="1"/>
    </row>
    <row r="594" spans="8:12" x14ac:dyDescent="0.25">
      <c r="H594" s="1">
        <v>44847</v>
      </c>
      <c r="I594" s="1"/>
      <c r="K594" s="1"/>
    </row>
    <row r="595" spans="8:12" x14ac:dyDescent="0.25">
      <c r="H595" s="1">
        <v>44848</v>
      </c>
      <c r="I595" s="1"/>
      <c r="K595" s="1"/>
    </row>
    <row r="596" spans="8:12" x14ac:dyDescent="0.25">
      <c r="H596" s="1">
        <v>44849</v>
      </c>
      <c r="I596" s="1"/>
      <c r="K596" s="1"/>
    </row>
    <row r="597" spans="8:12" x14ac:dyDescent="0.25">
      <c r="H597" s="1">
        <v>44850</v>
      </c>
      <c r="I597" s="1"/>
      <c r="K597" s="1"/>
    </row>
    <row r="598" spans="8:12" x14ac:dyDescent="0.25">
      <c r="H598" s="1">
        <v>44851</v>
      </c>
      <c r="I598" s="1"/>
      <c r="K598" s="1"/>
    </row>
    <row r="599" spans="8:12" x14ac:dyDescent="0.25">
      <c r="H599" s="1">
        <v>44852</v>
      </c>
      <c r="I599" s="1"/>
      <c r="K599" s="1"/>
    </row>
    <row r="600" spans="8:12" x14ac:dyDescent="0.25">
      <c r="H600" s="1">
        <v>44853</v>
      </c>
      <c r="I600" s="1"/>
      <c r="K600" s="1"/>
    </row>
    <row r="601" spans="8:12" x14ac:dyDescent="0.25">
      <c r="H601" s="1">
        <v>44854</v>
      </c>
      <c r="I601" s="1"/>
      <c r="K601" s="1"/>
      <c r="L601" s="1"/>
    </row>
    <row r="602" spans="8:12" x14ac:dyDescent="0.25">
      <c r="H602" s="1">
        <v>44855</v>
      </c>
      <c r="I602" s="1"/>
      <c r="K602" s="1"/>
      <c r="L602" s="1"/>
    </row>
    <row r="603" spans="8:12" x14ac:dyDescent="0.25">
      <c r="H603" s="1">
        <v>44856</v>
      </c>
      <c r="I603" s="1"/>
      <c r="K603" s="1"/>
      <c r="L603" s="1"/>
    </row>
    <row r="604" spans="8:12" x14ac:dyDescent="0.25">
      <c r="H604" s="1">
        <v>44857</v>
      </c>
      <c r="I604" s="1"/>
      <c r="K604" s="1"/>
      <c r="L604" s="1"/>
    </row>
    <row r="605" spans="8:12" x14ac:dyDescent="0.25">
      <c r="H605" s="1">
        <v>44858</v>
      </c>
      <c r="I605" s="1"/>
      <c r="K605" s="1"/>
      <c r="L605" s="1"/>
    </row>
    <row r="606" spans="8:12" x14ac:dyDescent="0.25">
      <c r="H606" s="1">
        <v>44859</v>
      </c>
      <c r="I606" s="1"/>
      <c r="K606" s="1"/>
      <c r="L606" s="1"/>
    </row>
    <row r="607" spans="8:12" x14ac:dyDescent="0.25">
      <c r="H607" s="1">
        <v>44860</v>
      </c>
      <c r="I607" s="1"/>
      <c r="K607" s="1"/>
      <c r="L607" s="1"/>
    </row>
    <row r="608" spans="8:12" x14ac:dyDescent="0.25">
      <c r="H608" s="1">
        <v>44861</v>
      </c>
      <c r="I608" s="1"/>
      <c r="K608" s="1"/>
      <c r="L608" s="1"/>
    </row>
    <row r="609" spans="8:12" x14ac:dyDescent="0.25">
      <c r="H609" s="1">
        <v>44862</v>
      </c>
      <c r="I609" s="1"/>
      <c r="K609" s="1"/>
      <c r="L609" s="1"/>
    </row>
    <row r="610" spans="8:12" x14ac:dyDescent="0.25">
      <c r="H610" s="1">
        <v>44863</v>
      </c>
      <c r="I610" s="1"/>
      <c r="K610" s="1"/>
      <c r="L610" s="1"/>
    </row>
    <row r="611" spans="8:12" x14ac:dyDescent="0.25">
      <c r="H611" s="1">
        <v>44864</v>
      </c>
      <c r="I611" s="1"/>
      <c r="K611" s="1"/>
      <c r="L611" s="1"/>
    </row>
    <row r="612" spans="8:12" x14ac:dyDescent="0.25">
      <c r="H612" s="1">
        <v>44865</v>
      </c>
      <c r="I612" s="1"/>
      <c r="K612" s="1"/>
      <c r="L612" s="1"/>
    </row>
    <row r="613" spans="8:12" x14ac:dyDescent="0.25">
      <c r="H613" s="1">
        <v>44866</v>
      </c>
      <c r="I613" s="1"/>
      <c r="K613" s="1"/>
      <c r="L613" s="1"/>
    </row>
    <row r="614" spans="8:12" x14ac:dyDescent="0.25">
      <c r="H614" s="1">
        <v>44867</v>
      </c>
      <c r="I614" s="1"/>
      <c r="K614" s="1"/>
      <c r="L614" s="1"/>
    </row>
    <row r="615" spans="8:12" x14ac:dyDescent="0.25">
      <c r="H615" s="1">
        <v>44868</v>
      </c>
      <c r="I615" s="1"/>
      <c r="K615" s="1"/>
      <c r="L615" s="1"/>
    </row>
    <row r="616" spans="8:12" x14ac:dyDescent="0.25">
      <c r="H616" s="1">
        <v>44869</v>
      </c>
      <c r="I616" s="1"/>
      <c r="K616" s="1"/>
      <c r="L616" s="1"/>
    </row>
    <row r="617" spans="8:12" x14ac:dyDescent="0.25">
      <c r="H617" s="1">
        <v>44870</v>
      </c>
      <c r="I617" s="1"/>
      <c r="K617" s="1"/>
      <c r="L617" s="1"/>
    </row>
    <row r="618" spans="8:12" x14ac:dyDescent="0.25">
      <c r="H618" s="1">
        <v>44871</v>
      </c>
      <c r="I618" s="1"/>
      <c r="K618" s="1"/>
      <c r="L618" s="1"/>
    </row>
    <row r="619" spans="8:12" x14ac:dyDescent="0.25">
      <c r="H619" s="1">
        <v>44872</v>
      </c>
      <c r="I619" s="1"/>
      <c r="K619" s="1"/>
      <c r="L619" s="1"/>
    </row>
    <row r="620" spans="8:12" x14ac:dyDescent="0.25">
      <c r="H620" s="1">
        <v>44873</v>
      </c>
      <c r="I620" s="1"/>
      <c r="K620" s="1"/>
      <c r="L620" s="1"/>
    </row>
    <row r="621" spans="8:12" x14ac:dyDescent="0.25">
      <c r="H621" s="1">
        <v>44874</v>
      </c>
      <c r="I621" s="1"/>
      <c r="K621" s="1"/>
      <c r="L621" s="1"/>
    </row>
    <row r="622" spans="8:12" x14ac:dyDescent="0.25">
      <c r="H622" s="1">
        <v>44875</v>
      </c>
      <c r="I622" s="1"/>
      <c r="K622" s="1"/>
      <c r="L622" s="1"/>
    </row>
    <row r="623" spans="8:12" x14ac:dyDescent="0.25">
      <c r="H623" s="1">
        <v>44876</v>
      </c>
      <c r="I623" s="1"/>
      <c r="K623" s="1"/>
      <c r="L623" s="1"/>
    </row>
    <row r="624" spans="8:12" x14ac:dyDescent="0.25">
      <c r="H624" s="1">
        <v>44877</v>
      </c>
      <c r="I624" s="1"/>
      <c r="K624" s="1"/>
      <c r="L624" s="1"/>
    </row>
    <row r="625" spans="8:12" x14ac:dyDescent="0.25">
      <c r="H625" s="1">
        <v>44878</v>
      </c>
      <c r="I625" s="1"/>
      <c r="K625" s="1"/>
      <c r="L625" s="1"/>
    </row>
    <row r="626" spans="8:12" x14ac:dyDescent="0.25">
      <c r="H626" s="1">
        <v>44879</v>
      </c>
      <c r="I626" s="1"/>
      <c r="K626" s="1"/>
      <c r="L626" s="1"/>
    </row>
    <row r="627" spans="8:12" x14ac:dyDescent="0.25">
      <c r="H627" s="1">
        <v>44880</v>
      </c>
      <c r="I627" s="1"/>
      <c r="K627" s="1"/>
      <c r="L627" s="1"/>
    </row>
    <row r="628" spans="8:12" x14ac:dyDescent="0.25">
      <c r="H628" s="1">
        <v>44881</v>
      </c>
      <c r="I628" s="1"/>
      <c r="K628" s="1"/>
      <c r="L628" s="1"/>
    </row>
    <row r="629" spans="8:12" x14ac:dyDescent="0.25">
      <c r="H629" s="1">
        <v>44882</v>
      </c>
      <c r="I629" s="1"/>
      <c r="K629" s="1"/>
      <c r="L629" s="1"/>
    </row>
    <row r="630" spans="8:12" x14ac:dyDescent="0.25">
      <c r="H630" s="1">
        <v>44883</v>
      </c>
      <c r="I630" s="1"/>
      <c r="K630" s="1"/>
      <c r="L630" s="1"/>
    </row>
    <row r="631" spans="8:12" x14ac:dyDescent="0.25">
      <c r="H631" s="1">
        <v>44884</v>
      </c>
      <c r="I631" s="1"/>
      <c r="K631" s="1"/>
      <c r="L631" s="1"/>
    </row>
    <row r="632" spans="8:12" x14ac:dyDescent="0.25">
      <c r="H632" s="1">
        <v>44885</v>
      </c>
      <c r="I632" s="1"/>
      <c r="K632" s="1"/>
      <c r="L632" s="1"/>
    </row>
    <row r="633" spans="8:12" x14ac:dyDescent="0.25">
      <c r="H633" s="1">
        <v>44886</v>
      </c>
      <c r="I633" s="1"/>
      <c r="K633" s="1"/>
      <c r="L633" s="1"/>
    </row>
    <row r="634" spans="8:12" x14ac:dyDescent="0.25">
      <c r="H634" s="1">
        <v>44887</v>
      </c>
      <c r="I634" s="1"/>
      <c r="K634" s="1"/>
      <c r="L634" s="1"/>
    </row>
    <row r="635" spans="8:12" x14ac:dyDescent="0.25">
      <c r="H635" s="1">
        <v>44888</v>
      </c>
      <c r="I635" s="1"/>
      <c r="K635" s="1"/>
      <c r="L635" s="1"/>
    </row>
    <row r="636" spans="8:12" x14ac:dyDescent="0.25">
      <c r="H636" s="1">
        <v>44889</v>
      </c>
      <c r="I636" s="1"/>
      <c r="K636" s="1"/>
      <c r="L636" s="1"/>
    </row>
    <row r="637" spans="8:12" x14ac:dyDescent="0.25">
      <c r="H637" s="1">
        <v>44890</v>
      </c>
      <c r="I637" s="1"/>
      <c r="K637" s="1"/>
      <c r="L637" s="1"/>
    </row>
    <row r="638" spans="8:12" x14ac:dyDescent="0.25">
      <c r="H638" s="1">
        <v>44891</v>
      </c>
      <c r="I638" s="1"/>
      <c r="K638" s="1"/>
      <c r="L638" s="1"/>
    </row>
    <row r="639" spans="8:12" x14ac:dyDescent="0.25">
      <c r="H639" s="1">
        <v>44892</v>
      </c>
      <c r="I639" s="1"/>
      <c r="K639" s="1"/>
      <c r="L639" s="1"/>
    </row>
    <row r="640" spans="8:12" x14ac:dyDescent="0.25">
      <c r="H640" s="1">
        <v>44893</v>
      </c>
      <c r="I640" s="1"/>
      <c r="K640" s="1"/>
      <c r="L640" s="1"/>
    </row>
    <row r="641" spans="8:12" x14ac:dyDescent="0.25">
      <c r="H641" s="1">
        <v>44894</v>
      </c>
      <c r="I641" s="1"/>
      <c r="K641" s="1"/>
      <c r="L641" s="1"/>
    </row>
    <row r="642" spans="8:12" x14ac:dyDescent="0.25">
      <c r="H642" s="1">
        <v>44895</v>
      </c>
      <c r="I642" s="1"/>
      <c r="K642" s="1"/>
      <c r="L642" s="1"/>
    </row>
    <row r="643" spans="8:12" x14ac:dyDescent="0.25">
      <c r="H643" s="1">
        <v>44896</v>
      </c>
      <c r="I643" s="1"/>
      <c r="K643" s="1"/>
      <c r="L643" s="1"/>
    </row>
    <row r="644" spans="8:12" x14ac:dyDescent="0.25">
      <c r="H644" s="1">
        <v>44897</v>
      </c>
      <c r="I644" s="1"/>
      <c r="K644" s="1"/>
      <c r="L644" s="1"/>
    </row>
    <row r="645" spans="8:12" x14ac:dyDescent="0.25">
      <c r="H645" s="1">
        <v>44898</v>
      </c>
      <c r="I645" s="1"/>
      <c r="K645" s="1"/>
      <c r="L645" s="1"/>
    </row>
    <row r="646" spans="8:12" x14ac:dyDescent="0.25">
      <c r="H646" s="1">
        <v>44899</v>
      </c>
      <c r="I646" s="1"/>
      <c r="K646" s="1"/>
      <c r="L646" s="1"/>
    </row>
    <row r="647" spans="8:12" x14ac:dyDescent="0.25">
      <c r="H647" s="1">
        <v>44900</v>
      </c>
      <c r="I647" s="1"/>
      <c r="K647" s="1"/>
      <c r="L647" s="1"/>
    </row>
    <row r="648" spans="8:12" x14ac:dyDescent="0.25">
      <c r="H648" s="1">
        <v>44901</v>
      </c>
      <c r="I648" s="1"/>
      <c r="K648" s="1"/>
      <c r="L648" s="1"/>
    </row>
    <row r="649" spans="8:12" x14ac:dyDescent="0.25">
      <c r="H649" s="1">
        <v>44902</v>
      </c>
      <c r="I649" s="1"/>
      <c r="K649" s="1"/>
      <c r="L649" s="1"/>
    </row>
    <row r="650" spans="8:12" x14ac:dyDescent="0.25">
      <c r="H650" s="1">
        <v>44903</v>
      </c>
      <c r="I650" s="1"/>
      <c r="K650" s="1"/>
      <c r="L650" s="1"/>
    </row>
    <row r="651" spans="8:12" x14ac:dyDescent="0.25">
      <c r="H651" s="1">
        <v>44904</v>
      </c>
      <c r="I651" s="1"/>
      <c r="K651" s="1"/>
      <c r="L651" s="1"/>
    </row>
    <row r="652" spans="8:12" x14ac:dyDescent="0.25">
      <c r="H652" s="1">
        <v>44905</v>
      </c>
      <c r="I652" s="1"/>
      <c r="K652" s="1"/>
      <c r="L652" s="1"/>
    </row>
    <row r="653" spans="8:12" x14ac:dyDescent="0.25">
      <c r="H653" s="1">
        <v>44906</v>
      </c>
      <c r="I653" s="1"/>
      <c r="K653" s="1"/>
      <c r="L653" s="1"/>
    </row>
    <row r="654" spans="8:12" x14ac:dyDescent="0.25">
      <c r="H654" s="1">
        <v>44907</v>
      </c>
      <c r="I654" s="1"/>
      <c r="K654" s="1"/>
      <c r="L654" s="1"/>
    </row>
    <row r="655" spans="8:12" x14ac:dyDescent="0.25">
      <c r="H655" s="1">
        <v>44908</v>
      </c>
      <c r="I655" s="1"/>
      <c r="K655" s="1"/>
      <c r="L655" s="1"/>
    </row>
    <row r="656" spans="8:12" x14ac:dyDescent="0.25">
      <c r="H656" s="1">
        <v>44909</v>
      </c>
      <c r="I656" s="1"/>
      <c r="K656" s="1"/>
      <c r="L656" s="1"/>
    </row>
    <row r="657" spans="8:12" x14ac:dyDescent="0.25">
      <c r="H657" s="1">
        <v>44910</v>
      </c>
      <c r="I657" s="1"/>
      <c r="K657" s="1"/>
      <c r="L657" s="1"/>
    </row>
    <row r="658" spans="8:12" x14ac:dyDescent="0.25">
      <c r="H658" s="1">
        <v>44911</v>
      </c>
      <c r="I658" s="1"/>
      <c r="K658" s="1"/>
      <c r="L658" s="1"/>
    </row>
    <row r="659" spans="8:12" x14ac:dyDescent="0.25">
      <c r="H659" s="1">
        <v>44912</v>
      </c>
      <c r="I659" s="1"/>
      <c r="K659" s="1"/>
      <c r="L659" s="1"/>
    </row>
    <row r="660" spans="8:12" x14ac:dyDescent="0.25">
      <c r="H660" s="1">
        <v>44913</v>
      </c>
      <c r="I660" s="1"/>
      <c r="K660" s="1"/>
      <c r="L660" s="1"/>
    </row>
    <row r="661" spans="8:12" x14ac:dyDescent="0.25">
      <c r="H661" s="1">
        <v>44914</v>
      </c>
      <c r="I661" s="1"/>
      <c r="K661" s="1"/>
      <c r="L661" s="1"/>
    </row>
    <row r="662" spans="8:12" x14ac:dyDescent="0.25">
      <c r="H662" s="1">
        <v>44915</v>
      </c>
      <c r="I662" s="1"/>
      <c r="K662" s="1"/>
      <c r="L662" s="1"/>
    </row>
    <row r="663" spans="8:12" x14ac:dyDescent="0.25">
      <c r="H663" s="1">
        <v>44916</v>
      </c>
      <c r="I663" s="1"/>
      <c r="K663" s="1"/>
      <c r="L663" s="1"/>
    </row>
    <row r="664" spans="8:12" x14ac:dyDescent="0.25">
      <c r="H664" s="1">
        <v>44917</v>
      </c>
      <c r="I664" s="1"/>
      <c r="K664" s="1"/>
      <c r="L664" s="1"/>
    </row>
    <row r="665" spans="8:12" x14ac:dyDescent="0.25">
      <c r="H665" s="1">
        <v>44918</v>
      </c>
      <c r="I665" s="1"/>
      <c r="K665" s="1"/>
      <c r="L665" s="1"/>
    </row>
    <row r="666" spans="8:12" x14ac:dyDescent="0.25">
      <c r="H666" s="1">
        <v>44919</v>
      </c>
      <c r="I666" s="1"/>
      <c r="K666" s="1"/>
      <c r="L666" s="1"/>
    </row>
    <row r="667" spans="8:12" x14ac:dyDescent="0.25">
      <c r="H667" s="1">
        <v>44920</v>
      </c>
      <c r="I667" s="1"/>
      <c r="K667" s="1"/>
      <c r="L667" s="1"/>
    </row>
    <row r="668" spans="8:12" x14ac:dyDescent="0.25">
      <c r="H668" s="1">
        <v>44921</v>
      </c>
      <c r="I668" s="1"/>
      <c r="K668" s="1"/>
      <c r="L668" s="1"/>
    </row>
    <row r="669" spans="8:12" x14ac:dyDescent="0.25">
      <c r="H669" s="1">
        <v>44922</v>
      </c>
      <c r="I669" s="1"/>
      <c r="K669" s="1"/>
      <c r="L669" s="1"/>
    </row>
    <row r="670" spans="8:12" x14ac:dyDescent="0.25">
      <c r="H670" s="1">
        <v>44923</v>
      </c>
      <c r="I670" s="1"/>
      <c r="K670" s="1"/>
      <c r="L670" s="1"/>
    </row>
    <row r="671" spans="8:12" x14ac:dyDescent="0.25">
      <c r="H671" s="1">
        <v>44924</v>
      </c>
      <c r="I671" s="1"/>
      <c r="K671" s="1"/>
      <c r="L671" s="1"/>
    </row>
    <row r="672" spans="8:12" x14ac:dyDescent="0.25">
      <c r="H672" s="1">
        <v>44925</v>
      </c>
      <c r="I672" s="1"/>
      <c r="K672" s="1"/>
      <c r="L672" s="1"/>
    </row>
    <row r="673" spans="8:12" x14ac:dyDescent="0.25">
      <c r="H673" s="1">
        <v>44926</v>
      </c>
      <c r="I673" s="1"/>
      <c r="K673" s="1"/>
      <c r="L673" s="1"/>
    </row>
    <row r="674" spans="8:12" x14ac:dyDescent="0.25">
      <c r="H674" s="1">
        <v>44927</v>
      </c>
      <c r="I674" s="1"/>
      <c r="K674" s="1"/>
      <c r="L674" s="1"/>
    </row>
    <row r="675" spans="8:12" x14ac:dyDescent="0.25">
      <c r="H675" s="1">
        <v>44928</v>
      </c>
      <c r="I675" s="1"/>
      <c r="K675" s="1"/>
      <c r="L675" s="1"/>
    </row>
    <row r="676" spans="8:12" x14ac:dyDescent="0.25">
      <c r="H676" s="1">
        <v>44929</v>
      </c>
      <c r="I676" s="1"/>
      <c r="K676" s="1"/>
      <c r="L676" s="1"/>
    </row>
    <row r="677" spans="8:12" x14ac:dyDescent="0.25">
      <c r="H677" s="1">
        <v>44930</v>
      </c>
      <c r="I677" s="1"/>
      <c r="K677" s="1"/>
      <c r="L677" s="1"/>
    </row>
    <row r="678" spans="8:12" x14ac:dyDescent="0.25">
      <c r="H678" s="1">
        <v>44931</v>
      </c>
      <c r="I678" s="1"/>
      <c r="K678" s="1"/>
      <c r="L678" s="1"/>
    </row>
    <row r="679" spans="8:12" x14ac:dyDescent="0.25">
      <c r="H679" s="1">
        <v>44932</v>
      </c>
      <c r="I679" s="1"/>
      <c r="K679" s="1"/>
      <c r="L679" s="1"/>
    </row>
    <row r="680" spans="8:12" x14ac:dyDescent="0.25">
      <c r="H680" s="1">
        <v>44933</v>
      </c>
      <c r="I680" s="1"/>
      <c r="K680" s="1"/>
      <c r="L680" s="1"/>
    </row>
    <row r="681" spans="8:12" x14ac:dyDescent="0.25">
      <c r="H681" s="1">
        <v>44934</v>
      </c>
      <c r="I681" s="1"/>
      <c r="K681" s="1"/>
      <c r="L681" s="1"/>
    </row>
    <row r="682" spans="8:12" x14ac:dyDescent="0.25">
      <c r="H682" s="1">
        <v>44935</v>
      </c>
      <c r="I682" s="1"/>
      <c r="K682" s="1"/>
      <c r="L682" s="1"/>
    </row>
    <row r="683" spans="8:12" x14ac:dyDescent="0.25">
      <c r="H683" s="1">
        <v>44936</v>
      </c>
      <c r="I683" s="1"/>
      <c r="K683" s="1"/>
      <c r="L683" s="1"/>
    </row>
    <row r="684" spans="8:12" x14ac:dyDescent="0.25">
      <c r="H684" s="1">
        <v>44937</v>
      </c>
      <c r="I684" s="1"/>
      <c r="K684" s="1"/>
      <c r="L684" s="1"/>
    </row>
    <row r="685" spans="8:12" x14ac:dyDescent="0.25">
      <c r="H685" s="1">
        <v>44938</v>
      </c>
      <c r="I685" s="1"/>
      <c r="K685" s="1"/>
      <c r="L685" s="1"/>
    </row>
    <row r="686" spans="8:12" x14ac:dyDescent="0.25">
      <c r="H686" s="1">
        <v>44939</v>
      </c>
      <c r="I686" s="1"/>
      <c r="K686" s="1"/>
      <c r="L686" s="1"/>
    </row>
    <row r="687" spans="8:12" x14ac:dyDescent="0.25">
      <c r="H687" s="1">
        <v>44940</v>
      </c>
      <c r="I687" s="1"/>
      <c r="K687" s="1"/>
      <c r="L687" s="1"/>
    </row>
    <row r="688" spans="8:12" x14ac:dyDescent="0.25">
      <c r="H688" s="1">
        <v>44941</v>
      </c>
      <c r="I688" s="1"/>
      <c r="K688" s="1"/>
      <c r="L688" s="1"/>
    </row>
    <row r="689" spans="8:12" x14ac:dyDescent="0.25">
      <c r="H689" s="1">
        <v>44942</v>
      </c>
      <c r="I689" s="1"/>
      <c r="K689" s="1"/>
      <c r="L689" s="1"/>
    </row>
    <row r="690" spans="8:12" x14ac:dyDescent="0.25">
      <c r="H690" s="1">
        <v>44943</v>
      </c>
      <c r="I690" s="1"/>
      <c r="K690" s="1"/>
      <c r="L690" s="1"/>
    </row>
    <row r="691" spans="8:12" x14ac:dyDescent="0.25">
      <c r="H691" s="1">
        <v>44944</v>
      </c>
      <c r="I691" s="1"/>
      <c r="K691" s="1"/>
      <c r="L691" s="1"/>
    </row>
    <row r="692" spans="8:12" x14ac:dyDescent="0.25">
      <c r="H692" s="1">
        <v>44945</v>
      </c>
      <c r="I692" s="1"/>
      <c r="K692" s="1"/>
      <c r="L692" s="1"/>
    </row>
    <row r="693" spans="8:12" x14ac:dyDescent="0.25">
      <c r="H693" s="1">
        <v>44946</v>
      </c>
      <c r="I693" s="1"/>
      <c r="K693" s="1"/>
      <c r="L693" s="1"/>
    </row>
    <row r="694" spans="8:12" x14ac:dyDescent="0.25">
      <c r="H694" s="1">
        <v>44947</v>
      </c>
      <c r="I694" s="1"/>
      <c r="K694" s="1"/>
      <c r="L694" s="1"/>
    </row>
    <row r="695" spans="8:12" x14ac:dyDescent="0.25">
      <c r="H695" s="1">
        <v>44948</v>
      </c>
      <c r="I695" s="1"/>
      <c r="K695" s="1"/>
      <c r="L695" s="1"/>
    </row>
    <row r="696" spans="8:12" x14ac:dyDescent="0.25">
      <c r="H696" s="1">
        <v>44949</v>
      </c>
      <c r="I696" s="1"/>
      <c r="K696" s="1"/>
      <c r="L696" s="1"/>
    </row>
    <row r="697" spans="8:12" x14ac:dyDescent="0.25">
      <c r="H697" s="1">
        <v>44950</v>
      </c>
      <c r="I697" s="1"/>
      <c r="K697" s="1"/>
      <c r="L697" s="1"/>
    </row>
    <row r="698" spans="8:12" x14ac:dyDescent="0.25">
      <c r="H698" s="1">
        <v>44951</v>
      </c>
      <c r="I698" s="1"/>
      <c r="K698" s="1"/>
      <c r="L698" s="1"/>
    </row>
    <row r="699" spans="8:12" x14ac:dyDescent="0.25">
      <c r="H699" s="1">
        <v>44952</v>
      </c>
      <c r="I699" s="1"/>
      <c r="K699" s="1"/>
      <c r="L699" s="1"/>
    </row>
    <row r="700" spans="8:12" x14ac:dyDescent="0.25">
      <c r="H700" s="1">
        <v>44953</v>
      </c>
      <c r="I700" s="1"/>
      <c r="K700" s="1"/>
      <c r="L700" s="1"/>
    </row>
    <row r="701" spans="8:12" x14ac:dyDescent="0.25">
      <c r="H701" s="1">
        <v>44954</v>
      </c>
      <c r="I701" s="1"/>
      <c r="K701" s="1"/>
      <c r="L701" s="1"/>
    </row>
    <row r="702" spans="8:12" x14ac:dyDescent="0.25">
      <c r="H702" s="1">
        <v>44955</v>
      </c>
      <c r="I702" s="1"/>
      <c r="K702" s="1"/>
      <c r="L702" s="1"/>
    </row>
    <row r="703" spans="8:12" x14ac:dyDescent="0.25">
      <c r="H703" s="1">
        <v>44956</v>
      </c>
      <c r="I703" s="1"/>
      <c r="K703" s="1"/>
      <c r="L703" s="1"/>
    </row>
    <row r="704" spans="8:12" x14ac:dyDescent="0.25">
      <c r="H704" s="1">
        <v>44957</v>
      </c>
      <c r="I704" s="1"/>
      <c r="K704" s="1"/>
      <c r="L704" s="1"/>
    </row>
    <row r="705" spans="8:12" x14ac:dyDescent="0.25">
      <c r="H705" s="1">
        <v>44958</v>
      </c>
      <c r="I705" s="1"/>
      <c r="K705" s="1"/>
      <c r="L705" s="1"/>
    </row>
    <row r="706" spans="8:12" x14ac:dyDescent="0.25">
      <c r="H706" s="1">
        <v>44959</v>
      </c>
      <c r="I706" s="1"/>
      <c r="K706" s="1"/>
      <c r="L706" s="1"/>
    </row>
    <row r="707" spans="8:12" x14ac:dyDescent="0.25">
      <c r="H707" s="1">
        <v>44960</v>
      </c>
      <c r="I707" s="1"/>
      <c r="K707" s="1"/>
      <c r="L707" s="1"/>
    </row>
    <row r="708" spans="8:12" x14ac:dyDescent="0.25">
      <c r="H708" s="1">
        <v>44961</v>
      </c>
      <c r="I708" s="1"/>
      <c r="K708" s="1"/>
      <c r="L708" s="1"/>
    </row>
    <row r="709" spans="8:12" x14ac:dyDescent="0.25">
      <c r="H709" s="1">
        <v>44962</v>
      </c>
      <c r="I709" s="1"/>
      <c r="K709" s="1"/>
      <c r="L709" s="1"/>
    </row>
    <row r="710" spans="8:12" x14ac:dyDescent="0.25">
      <c r="H710" s="1">
        <v>44963</v>
      </c>
      <c r="I710" s="1"/>
      <c r="K710" s="1"/>
      <c r="L710" s="1"/>
    </row>
    <row r="711" spans="8:12" x14ac:dyDescent="0.25">
      <c r="H711" s="1">
        <v>44964</v>
      </c>
      <c r="I711" s="1"/>
      <c r="K711" s="1"/>
      <c r="L711" s="1"/>
    </row>
    <row r="712" spans="8:12" x14ac:dyDescent="0.25">
      <c r="H712" s="1">
        <v>44965</v>
      </c>
      <c r="I712" s="1"/>
      <c r="K712" s="1"/>
      <c r="L712" s="1"/>
    </row>
    <row r="713" spans="8:12" x14ac:dyDescent="0.25">
      <c r="H713" s="1">
        <v>44966</v>
      </c>
      <c r="I713" s="1"/>
      <c r="K713" s="1"/>
      <c r="L713" s="1"/>
    </row>
    <row r="714" spans="8:12" x14ac:dyDescent="0.25">
      <c r="H714" s="1">
        <v>44967</v>
      </c>
      <c r="I714" s="1"/>
      <c r="K714" s="1"/>
      <c r="L714" s="1"/>
    </row>
    <row r="715" spans="8:12" x14ac:dyDescent="0.25">
      <c r="H715" s="1">
        <v>44968</v>
      </c>
      <c r="I715" s="1"/>
      <c r="K715" s="1"/>
      <c r="L715" s="1"/>
    </row>
    <row r="716" spans="8:12" x14ac:dyDescent="0.25">
      <c r="H716" s="1">
        <v>44969</v>
      </c>
      <c r="I716" s="1"/>
      <c r="K716" s="1"/>
      <c r="L716" s="1"/>
    </row>
    <row r="717" spans="8:12" x14ac:dyDescent="0.25">
      <c r="H717" s="1">
        <v>44970</v>
      </c>
      <c r="I717" s="1"/>
      <c r="K717" s="1"/>
      <c r="L717" s="1"/>
    </row>
    <row r="718" spans="8:12" x14ac:dyDescent="0.25">
      <c r="H718" s="1">
        <v>44971</v>
      </c>
      <c r="I718" s="1"/>
      <c r="K718" s="1"/>
      <c r="L718" s="1"/>
    </row>
    <row r="719" spans="8:12" x14ac:dyDescent="0.25">
      <c r="H719" s="1">
        <v>44972</v>
      </c>
      <c r="I719" s="1"/>
      <c r="K719" s="1"/>
      <c r="L719" s="1"/>
    </row>
    <row r="720" spans="8:12" x14ac:dyDescent="0.25">
      <c r="H720" s="1">
        <v>44973</v>
      </c>
      <c r="I720" s="1"/>
      <c r="K720" s="1"/>
      <c r="L720" s="1"/>
    </row>
    <row r="721" spans="8:12" x14ac:dyDescent="0.25">
      <c r="H721" s="1">
        <v>44974</v>
      </c>
      <c r="I721" s="1"/>
      <c r="K721" s="1"/>
      <c r="L721" s="1"/>
    </row>
    <row r="722" spans="8:12" x14ac:dyDescent="0.25">
      <c r="H722" s="1">
        <v>44975</v>
      </c>
      <c r="I722" s="1"/>
      <c r="K722" s="1"/>
      <c r="L722" s="1"/>
    </row>
    <row r="723" spans="8:12" x14ac:dyDescent="0.25">
      <c r="H723" s="1">
        <v>44976</v>
      </c>
      <c r="I723" s="1"/>
      <c r="K723" s="1"/>
      <c r="L723" s="1"/>
    </row>
    <row r="724" spans="8:12" x14ac:dyDescent="0.25">
      <c r="H724" s="1">
        <v>44977</v>
      </c>
      <c r="I724" s="1"/>
      <c r="K724" s="1"/>
      <c r="L724" s="1"/>
    </row>
    <row r="725" spans="8:12" x14ac:dyDescent="0.25">
      <c r="H725" s="1">
        <v>44978</v>
      </c>
      <c r="I725" s="1"/>
      <c r="K725" s="1"/>
      <c r="L725" s="1"/>
    </row>
    <row r="726" spans="8:12" x14ac:dyDescent="0.25">
      <c r="H726" s="1">
        <v>44979</v>
      </c>
      <c r="I726" s="1"/>
      <c r="K726" s="1"/>
      <c r="L726" s="1"/>
    </row>
    <row r="727" spans="8:12" x14ac:dyDescent="0.25">
      <c r="H727" s="1">
        <v>44980</v>
      </c>
      <c r="I727" s="1"/>
      <c r="K727" s="1"/>
      <c r="L727" s="1"/>
    </row>
    <row r="728" spans="8:12" x14ac:dyDescent="0.25">
      <c r="H728" s="1">
        <v>44981</v>
      </c>
      <c r="I728" s="1"/>
      <c r="K728" s="1"/>
      <c r="L728" s="1"/>
    </row>
    <row r="729" spans="8:12" x14ac:dyDescent="0.25">
      <c r="H729" s="1">
        <v>44982</v>
      </c>
      <c r="I729" s="1"/>
      <c r="K729" s="1"/>
      <c r="L729" s="1"/>
    </row>
    <row r="730" spans="8:12" x14ac:dyDescent="0.25">
      <c r="H730" s="1">
        <v>44983</v>
      </c>
      <c r="I730" s="1"/>
      <c r="K730" s="1"/>
      <c r="L730" s="1"/>
    </row>
    <row r="731" spans="8:12" x14ac:dyDescent="0.25">
      <c r="H731" s="1">
        <v>44984</v>
      </c>
      <c r="I731" s="1"/>
      <c r="K731" s="1"/>
      <c r="L731" s="1"/>
    </row>
    <row r="732" spans="8:12" x14ac:dyDescent="0.25">
      <c r="H732" s="1">
        <v>44985</v>
      </c>
      <c r="I732" s="1"/>
      <c r="K732" s="1"/>
      <c r="L732" s="1"/>
    </row>
    <row r="733" spans="8:12" x14ac:dyDescent="0.25">
      <c r="H733" s="1">
        <v>44986</v>
      </c>
      <c r="I733" s="1"/>
      <c r="K733" s="1"/>
      <c r="L733" s="1"/>
    </row>
    <row r="734" spans="8:12" x14ac:dyDescent="0.25">
      <c r="H734" s="1">
        <v>44987</v>
      </c>
      <c r="I734" s="1"/>
      <c r="K734" s="1"/>
      <c r="L734" s="1"/>
    </row>
    <row r="735" spans="8:12" x14ac:dyDescent="0.25">
      <c r="H735" s="1">
        <v>44988</v>
      </c>
      <c r="I735" s="1"/>
      <c r="K735" s="1"/>
      <c r="L735" s="1"/>
    </row>
    <row r="736" spans="8:12" x14ac:dyDescent="0.25">
      <c r="H736" s="1">
        <v>44989</v>
      </c>
      <c r="I736" s="1"/>
      <c r="K736" s="1"/>
      <c r="L736" s="1"/>
    </row>
    <row r="737" spans="8:12" x14ac:dyDescent="0.25">
      <c r="H737" s="1">
        <v>44990</v>
      </c>
      <c r="I737" s="1"/>
      <c r="K737" s="1"/>
      <c r="L737" s="1"/>
    </row>
    <row r="738" spans="8:12" x14ac:dyDescent="0.25">
      <c r="H738" s="1">
        <v>44991</v>
      </c>
      <c r="I738" s="1"/>
      <c r="K738" s="1"/>
      <c r="L738" s="1"/>
    </row>
    <row r="739" spans="8:12" x14ac:dyDescent="0.25">
      <c r="H739" s="1">
        <v>44992</v>
      </c>
      <c r="I739" s="1"/>
      <c r="K739" s="1"/>
      <c r="L739" s="1"/>
    </row>
    <row r="740" spans="8:12" x14ac:dyDescent="0.25">
      <c r="H740" s="1">
        <v>44993</v>
      </c>
      <c r="I740" s="1"/>
      <c r="K740" s="1"/>
      <c r="L740" s="1"/>
    </row>
    <row r="741" spans="8:12" x14ac:dyDescent="0.25">
      <c r="H741" s="1">
        <v>44994</v>
      </c>
      <c r="I741" s="1"/>
      <c r="K741" s="1"/>
      <c r="L741" s="1"/>
    </row>
    <row r="742" spans="8:12" x14ac:dyDescent="0.25">
      <c r="H742" s="1">
        <v>44995</v>
      </c>
      <c r="I742" s="1"/>
      <c r="K742" s="1"/>
      <c r="L742" s="1"/>
    </row>
    <row r="743" spans="8:12" x14ac:dyDescent="0.25">
      <c r="H743" s="1">
        <v>44996</v>
      </c>
      <c r="I743" s="1"/>
      <c r="K743" s="1"/>
      <c r="L743" s="1"/>
    </row>
    <row r="744" spans="8:12" x14ac:dyDescent="0.25">
      <c r="H744" s="1">
        <v>44997</v>
      </c>
      <c r="I744" s="1"/>
      <c r="K744" s="1"/>
      <c r="L744" s="1"/>
    </row>
    <row r="745" spans="8:12" x14ac:dyDescent="0.25">
      <c r="H745" s="1">
        <v>44998</v>
      </c>
      <c r="I745" s="1"/>
      <c r="K745" s="1"/>
      <c r="L745" s="1"/>
    </row>
    <row r="746" spans="8:12" x14ac:dyDescent="0.25">
      <c r="H746" s="1">
        <v>44999</v>
      </c>
      <c r="I746" s="1"/>
      <c r="K746" s="1"/>
      <c r="L746" s="1"/>
    </row>
    <row r="747" spans="8:12" x14ac:dyDescent="0.25">
      <c r="H747" s="1">
        <v>45000</v>
      </c>
      <c r="I747" s="1"/>
      <c r="K747" s="1"/>
      <c r="L747" s="1"/>
    </row>
    <row r="748" spans="8:12" x14ac:dyDescent="0.25">
      <c r="H748" s="1">
        <v>45001</v>
      </c>
      <c r="I748" s="1"/>
      <c r="K748" s="1"/>
      <c r="L748" s="1"/>
    </row>
    <row r="749" spans="8:12" x14ac:dyDescent="0.25">
      <c r="H749" s="1">
        <v>45002</v>
      </c>
      <c r="I749" s="1"/>
      <c r="K749" s="1"/>
      <c r="L749" s="1"/>
    </row>
    <row r="750" spans="8:12" x14ac:dyDescent="0.25">
      <c r="H750" s="1">
        <v>45003</v>
      </c>
      <c r="I750" s="1"/>
      <c r="K750" s="1"/>
      <c r="L750" s="1"/>
    </row>
    <row r="751" spans="8:12" x14ac:dyDescent="0.25">
      <c r="H751" s="1">
        <v>45004</v>
      </c>
      <c r="I751" s="1"/>
      <c r="K751" s="1"/>
      <c r="L751" s="1"/>
    </row>
    <row r="752" spans="8:12" x14ac:dyDescent="0.25">
      <c r="H752" s="1">
        <v>45005</v>
      </c>
      <c r="I752" s="1"/>
      <c r="K752" s="1"/>
      <c r="L752" s="1"/>
    </row>
    <row r="753" spans="8:12" x14ac:dyDescent="0.25">
      <c r="H753" s="1">
        <v>45006</v>
      </c>
      <c r="I753" s="1"/>
      <c r="K753" s="1"/>
      <c r="L753" s="1"/>
    </row>
    <row r="754" spans="8:12" x14ac:dyDescent="0.25">
      <c r="H754" s="1">
        <v>45007</v>
      </c>
      <c r="I754" s="1"/>
      <c r="K754" s="1"/>
      <c r="L754" s="1"/>
    </row>
    <row r="755" spans="8:12" x14ac:dyDescent="0.25">
      <c r="H755" s="1">
        <v>45008</v>
      </c>
      <c r="I755" s="1"/>
      <c r="K755" s="1"/>
      <c r="L755" s="1"/>
    </row>
    <row r="756" spans="8:12" x14ac:dyDescent="0.25">
      <c r="H756" s="1">
        <v>45009</v>
      </c>
      <c r="I756" s="1"/>
      <c r="K756" s="1"/>
      <c r="L756" s="1"/>
    </row>
    <row r="757" spans="8:12" x14ac:dyDescent="0.25">
      <c r="H757" s="1">
        <v>45010</v>
      </c>
      <c r="I757" s="1"/>
      <c r="K757" s="1"/>
      <c r="L757" s="1"/>
    </row>
    <row r="758" spans="8:12" x14ac:dyDescent="0.25">
      <c r="H758" s="1">
        <v>45011</v>
      </c>
      <c r="I758" s="1"/>
      <c r="K758" s="1"/>
      <c r="L758" s="1"/>
    </row>
    <row r="759" spans="8:12" x14ac:dyDescent="0.25">
      <c r="H759" s="1">
        <v>45012</v>
      </c>
      <c r="I759" s="1"/>
      <c r="K759" s="1"/>
      <c r="L759" s="1"/>
    </row>
    <row r="760" spans="8:12" x14ac:dyDescent="0.25">
      <c r="H760" s="1">
        <v>45013</v>
      </c>
      <c r="I760" s="1"/>
      <c r="K760" s="1"/>
      <c r="L760" s="1"/>
    </row>
    <row r="761" spans="8:12" x14ac:dyDescent="0.25">
      <c r="H761" s="1">
        <v>45014</v>
      </c>
      <c r="I761" s="1"/>
      <c r="K761" s="1"/>
      <c r="L761" s="1"/>
    </row>
    <row r="762" spans="8:12" x14ac:dyDescent="0.25">
      <c r="H762" s="1">
        <v>45015</v>
      </c>
      <c r="I762" s="1"/>
      <c r="K762" s="1"/>
      <c r="L762" s="1"/>
    </row>
    <row r="763" spans="8:12" x14ac:dyDescent="0.25">
      <c r="H763" s="1">
        <v>45016</v>
      </c>
      <c r="I763" s="1"/>
      <c r="K763" s="1"/>
      <c r="L763" s="1"/>
    </row>
    <row r="764" spans="8:12" x14ac:dyDescent="0.25">
      <c r="H764" s="1">
        <v>45017</v>
      </c>
      <c r="I764" s="1"/>
      <c r="K764" s="1"/>
      <c r="L764" s="1"/>
    </row>
    <row r="765" spans="8:12" x14ac:dyDescent="0.25">
      <c r="H765" s="1">
        <v>45018</v>
      </c>
      <c r="I765" s="1"/>
      <c r="K765" s="1"/>
      <c r="L765" s="1"/>
    </row>
    <row r="766" spans="8:12" x14ac:dyDescent="0.25">
      <c r="H766" s="1">
        <v>45019</v>
      </c>
      <c r="I766" s="1"/>
      <c r="K766" s="1"/>
      <c r="L766" s="1"/>
    </row>
    <row r="767" spans="8:12" x14ac:dyDescent="0.25">
      <c r="H767" s="1">
        <v>45020</v>
      </c>
      <c r="I767" s="1"/>
      <c r="K767" s="1"/>
      <c r="L767" s="1"/>
    </row>
    <row r="768" spans="8:12" x14ac:dyDescent="0.25">
      <c r="H768" s="1">
        <v>45021</v>
      </c>
      <c r="I768" s="1"/>
      <c r="K768" s="1"/>
      <c r="L768" s="1"/>
    </row>
    <row r="769" spans="8:12" x14ac:dyDescent="0.25">
      <c r="H769" s="1">
        <v>45022</v>
      </c>
      <c r="I769" s="1"/>
      <c r="K769" s="1"/>
      <c r="L769" s="1"/>
    </row>
    <row r="770" spans="8:12" x14ac:dyDescent="0.25">
      <c r="H770" s="1">
        <v>45023</v>
      </c>
      <c r="I770" s="1"/>
      <c r="K770" s="1"/>
      <c r="L770" s="1"/>
    </row>
    <row r="771" spans="8:12" x14ac:dyDescent="0.25">
      <c r="H771" s="1">
        <v>45024</v>
      </c>
      <c r="I771" s="1"/>
      <c r="K771" s="1"/>
      <c r="L771" s="1"/>
    </row>
    <row r="772" spans="8:12" x14ac:dyDescent="0.25">
      <c r="H772" s="1">
        <v>45025</v>
      </c>
      <c r="I772" s="1"/>
      <c r="K772" s="1"/>
      <c r="L772" s="1"/>
    </row>
    <row r="773" spans="8:12" x14ac:dyDescent="0.25">
      <c r="H773" s="1">
        <v>45026</v>
      </c>
      <c r="I773" s="1"/>
      <c r="K773" s="1"/>
      <c r="L773" s="1"/>
    </row>
    <row r="774" spans="8:12" x14ac:dyDescent="0.25">
      <c r="H774" s="1">
        <v>45027</v>
      </c>
      <c r="I774" s="1"/>
      <c r="K774" s="1"/>
      <c r="L774" s="1"/>
    </row>
    <row r="775" spans="8:12" x14ac:dyDescent="0.25">
      <c r="H775" s="1">
        <v>45028</v>
      </c>
      <c r="I775" s="1"/>
      <c r="K775" s="1"/>
      <c r="L775" s="1"/>
    </row>
    <row r="776" spans="8:12" x14ac:dyDescent="0.25">
      <c r="H776" s="1">
        <v>45029</v>
      </c>
      <c r="I776" s="1"/>
      <c r="K776" s="1"/>
      <c r="L776" s="1"/>
    </row>
    <row r="777" spans="8:12" x14ac:dyDescent="0.25">
      <c r="H777" s="1">
        <v>45030</v>
      </c>
      <c r="I777" s="1"/>
      <c r="K777" s="1"/>
      <c r="L777" s="1"/>
    </row>
    <row r="778" spans="8:12" x14ac:dyDescent="0.25">
      <c r="H778" s="1">
        <v>45031</v>
      </c>
      <c r="I778" s="1"/>
      <c r="K778" s="1"/>
      <c r="L778" s="1"/>
    </row>
    <row r="779" spans="8:12" x14ac:dyDescent="0.25">
      <c r="H779" s="1">
        <v>45032</v>
      </c>
      <c r="I779" s="1"/>
      <c r="K779" s="1"/>
      <c r="L779" s="1"/>
    </row>
    <row r="780" spans="8:12" x14ac:dyDescent="0.25">
      <c r="H780" s="1">
        <v>45033</v>
      </c>
      <c r="I780" s="1"/>
      <c r="K780" s="1"/>
      <c r="L780" s="1"/>
    </row>
    <row r="781" spans="8:12" x14ac:dyDescent="0.25">
      <c r="H781" s="1">
        <v>45034</v>
      </c>
      <c r="I781" s="1"/>
      <c r="K781" s="1"/>
      <c r="L781" s="1"/>
    </row>
    <row r="782" spans="8:12" x14ac:dyDescent="0.25">
      <c r="H782" s="1">
        <v>45035</v>
      </c>
      <c r="I782" s="1"/>
      <c r="K782" s="1"/>
      <c r="L782" s="1"/>
    </row>
    <row r="783" spans="8:12" x14ac:dyDescent="0.25">
      <c r="H783" s="1">
        <v>45036</v>
      </c>
      <c r="I783" s="1"/>
      <c r="K783" s="1"/>
      <c r="L783" s="1"/>
    </row>
    <row r="784" spans="8:12" x14ac:dyDescent="0.25">
      <c r="H784" s="1">
        <v>45037</v>
      </c>
      <c r="I784" s="1"/>
      <c r="K784" s="1"/>
      <c r="L784" s="1"/>
    </row>
    <row r="785" spans="8:12" x14ac:dyDescent="0.25">
      <c r="H785" s="1">
        <v>45038</v>
      </c>
      <c r="I785" s="1"/>
      <c r="K785" s="1"/>
      <c r="L785" s="1"/>
    </row>
    <row r="786" spans="8:12" x14ac:dyDescent="0.25">
      <c r="H786" s="1">
        <v>45039</v>
      </c>
      <c r="I786" s="1"/>
      <c r="K786" s="1"/>
      <c r="L786" s="1"/>
    </row>
    <row r="787" spans="8:12" x14ac:dyDescent="0.25">
      <c r="H787" s="1">
        <v>45040</v>
      </c>
      <c r="I787" s="1"/>
      <c r="K787" s="1"/>
      <c r="L787" s="1"/>
    </row>
    <row r="788" spans="8:12" x14ac:dyDescent="0.25">
      <c r="H788" s="1">
        <v>45041</v>
      </c>
      <c r="I788" s="1"/>
      <c r="K788" s="1"/>
      <c r="L788" s="1"/>
    </row>
    <row r="789" spans="8:12" x14ac:dyDescent="0.25">
      <c r="H789" s="1">
        <v>45042</v>
      </c>
      <c r="I789" s="1"/>
      <c r="K789" s="1"/>
      <c r="L789" s="1"/>
    </row>
    <row r="790" spans="8:12" x14ac:dyDescent="0.25">
      <c r="H790" s="1">
        <v>45043</v>
      </c>
      <c r="I790" s="1"/>
      <c r="K790" s="1"/>
      <c r="L790" s="1"/>
    </row>
    <row r="791" spans="8:12" x14ac:dyDescent="0.25">
      <c r="H791" s="1">
        <v>45044</v>
      </c>
      <c r="I791" s="1"/>
      <c r="K791" s="1"/>
      <c r="L791" s="1"/>
    </row>
    <row r="792" spans="8:12" x14ac:dyDescent="0.25">
      <c r="H792" s="1">
        <v>45045</v>
      </c>
      <c r="I792" s="1"/>
      <c r="K792" s="1"/>
      <c r="L792" s="1"/>
    </row>
    <row r="793" spans="8:12" x14ac:dyDescent="0.25">
      <c r="H793" s="1">
        <v>45046</v>
      </c>
      <c r="I793" s="1"/>
      <c r="K793" s="1"/>
      <c r="L793" s="1"/>
    </row>
    <row r="794" spans="8:12" x14ac:dyDescent="0.25">
      <c r="H794" s="1">
        <v>45047</v>
      </c>
      <c r="I794" s="1"/>
      <c r="K794" s="1"/>
      <c r="L794" s="1"/>
    </row>
    <row r="795" spans="8:12" x14ac:dyDescent="0.25">
      <c r="H795" s="1">
        <v>45048</v>
      </c>
      <c r="I795" s="1"/>
      <c r="K795" s="1"/>
      <c r="L795" s="1"/>
    </row>
    <row r="796" spans="8:12" x14ac:dyDescent="0.25">
      <c r="H796" s="1">
        <v>45049</v>
      </c>
      <c r="I796" s="1"/>
      <c r="K796" s="1"/>
      <c r="L796" s="1"/>
    </row>
    <row r="797" spans="8:12" x14ac:dyDescent="0.25">
      <c r="H797" s="1">
        <v>45050</v>
      </c>
      <c r="I797" s="1"/>
      <c r="K797" s="1"/>
      <c r="L797" s="1"/>
    </row>
    <row r="798" spans="8:12" x14ac:dyDescent="0.25">
      <c r="H798" s="1">
        <v>45051</v>
      </c>
      <c r="I798" s="1"/>
      <c r="K798" s="1"/>
      <c r="L798" s="1"/>
    </row>
    <row r="799" spans="8:12" x14ac:dyDescent="0.25">
      <c r="H799" s="1">
        <v>45052</v>
      </c>
      <c r="I799" s="1"/>
      <c r="K799" s="1"/>
      <c r="L799" s="1"/>
    </row>
    <row r="800" spans="8:12" x14ac:dyDescent="0.25">
      <c r="H800" s="1">
        <v>45053</v>
      </c>
      <c r="I800" s="1"/>
      <c r="K800" s="1"/>
      <c r="L800" s="1"/>
    </row>
    <row r="801" spans="8:12" x14ac:dyDescent="0.25">
      <c r="H801" s="1">
        <v>45054</v>
      </c>
      <c r="I801" s="1"/>
      <c r="K801" s="1"/>
      <c r="L801" s="1"/>
    </row>
    <row r="802" spans="8:12" x14ac:dyDescent="0.25">
      <c r="H802" s="1">
        <v>45055</v>
      </c>
      <c r="I802" s="1"/>
      <c r="K802" s="1"/>
      <c r="L802" s="1"/>
    </row>
    <row r="803" spans="8:12" x14ac:dyDescent="0.25">
      <c r="H803" s="1">
        <v>45056</v>
      </c>
      <c r="I803" s="1"/>
      <c r="K803" s="1"/>
      <c r="L803" s="1"/>
    </row>
    <row r="804" spans="8:12" x14ac:dyDescent="0.25">
      <c r="H804" s="1">
        <v>45057</v>
      </c>
      <c r="I804" s="1"/>
      <c r="K804" s="1"/>
      <c r="L804" s="1"/>
    </row>
    <row r="805" spans="8:12" x14ac:dyDescent="0.25">
      <c r="H805" s="1">
        <v>45058</v>
      </c>
      <c r="I805" s="1"/>
      <c r="K805" s="1"/>
      <c r="L805" s="1"/>
    </row>
    <row r="806" spans="8:12" x14ac:dyDescent="0.25">
      <c r="H806" s="1">
        <v>45059</v>
      </c>
      <c r="I806" s="1"/>
      <c r="K806" s="1"/>
      <c r="L806" s="1"/>
    </row>
    <row r="807" spans="8:12" x14ac:dyDescent="0.25">
      <c r="H807" s="1">
        <v>45060</v>
      </c>
      <c r="I807" s="1"/>
      <c r="K807" s="1"/>
      <c r="L807" s="1"/>
    </row>
    <row r="808" spans="8:12" x14ac:dyDescent="0.25">
      <c r="H808" s="1">
        <v>45061</v>
      </c>
      <c r="I808" s="1"/>
      <c r="K808" s="1"/>
      <c r="L808" s="1"/>
    </row>
    <row r="809" spans="8:12" x14ac:dyDescent="0.25">
      <c r="H809" s="1">
        <v>45062</v>
      </c>
      <c r="I809" s="1"/>
      <c r="K809" s="1"/>
      <c r="L809" s="1"/>
    </row>
    <row r="810" spans="8:12" x14ac:dyDescent="0.25">
      <c r="H810" s="1">
        <v>45063</v>
      </c>
      <c r="I810" s="1"/>
      <c r="K810" s="1"/>
      <c r="L810" s="1"/>
    </row>
    <row r="811" spans="8:12" x14ac:dyDescent="0.25">
      <c r="H811" s="1">
        <v>45064</v>
      </c>
      <c r="I811" s="1"/>
      <c r="K811" s="1"/>
      <c r="L811" s="1"/>
    </row>
    <row r="812" spans="8:12" x14ac:dyDescent="0.25">
      <c r="H812" s="1">
        <v>45065</v>
      </c>
      <c r="I812" s="1"/>
      <c r="K812" s="1"/>
      <c r="L812" s="1"/>
    </row>
    <row r="813" spans="8:12" x14ac:dyDescent="0.25">
      <c r="H813" s="1">
        <v>45066</v>
      </c>
      <c r="I813" s="1"/>
      <c r="K813" s="1"/>
      <c r="L813" s="1"/>
    </row>
    <row r="814" spans="8:12" x14ac:dyDescent="0.25">
      <c r="H814" s="1">
        <v>45067</v>
      </c>
      <c r="I814" s="1"/>
      <c r="K814" s="1"/>
      <c r="L814" s="1"/>
    </row>
    <row r="815" spans="8:12" x14ac:dyDescent="0.25">
      <c r="H815" s="1">
        <v>45068</v>
      </c>
      <c r="I815" s="1"/>
      <c r="K815" s="1"/>
      <c r="L815" s="1"/>
    </row>
    <row r="816" spans="8:12" x14ac:dyDescent="0.25">
      <c r="H816" s="1">
        <v>45069</v>
      </c>
      <c r="I816" s="1"/>
      <c r="K816" s="1"/>
      <c r="L816" s="1"/>
    </row>
    <row r="817" spans="8:12" x14ac:dyDescent="0.25">
      <c r="H817" s="1">
        <v>45070</v>
      </c>
      <c r="I817" s="1"/>
      <c r="K817" s="1"/>
      <c r="L817" s="1"/>
    </row>
    <row r="818" spans="8:12" x14ac:dyDescent="0.25">
      <c r="H818" s="1">
        <v>45071</v>
      </c>
      <c r="I818" s="1"/>
      <c r="K818" s="1"/>
      <c r="L818" s="1"/>
    </row>
    <row r="819" spans="8:12" x14ac:dyDescent="0.25">
      <c r="H819" s="1">
        <v>45072</v>
      </c>
      <c r="I819" s="1"/>
      <c r="K819" s="1"/>
      <c r="L819" s="1"/>
    </row>
    <row r="820" spans="8:12" x14ac:dyDescent="0.25">
      <c r="H820" s="1">
        <v>45073</v>
      </c>
      <c r="I820" s="1"/>
      <c r="K820" s="1"/>
      <c r="L820" s="1"/>
    </row>
    <row r="821" spans="8:12" x14ac:dyDescent="0.25">
      <c r="H821" s="1">
        <v>45074</v>
      </c>
      <c r="I821" s="1"/>
      <c r="K821" s="1"/>
      <c r="L821" s="1"/>
    </row>
    <row r="822" spans="8:12" x14ac:dyDescent="0.25">
      <c r="H822" s="1">
        <v>45075</v>
      </c>
      <c r="I822" s="1"/>
      <c r="K822" s="1"/>
      <c r="L822" s="1"/>
    </row>
    <row r="823" spans="8:12" x14ac:dyDescent="0.25">
      <c r="H823" s="1">
        <v>45076</v>
      </c>
      <c r="I823" s="1"/>
      <c r="K823" s="1"/>
      <c r="L823" s="1"/>
    </row>
    <row r="824" spans="8:12" x14ac:dyDescent="0.25">
      <c r="H824" s="1">
        <v>45077</v>
      </c>
      <c r="I824" s="1"/>
      <c r="K824" s="1"/>
      <c r="L824" s="1"/>
    </row>
    <row r="825" spans="8:12" x14ac:dyDescent="0.25">
      <c r="H825" s="1">
        <v>45078</v>
      </c>
      <c r="I825" s="1"/>
      <c r="K825" s="1"/>
      <c r="L825" s="1"/>
    </row>
    <row r="826" spans="8:12" x14ac:dyDescent="0.25">
      <c r="H826" s="1">
        <v>45079</v>
      </c>
      <c r="I826" s="1"/>
      <c r="K826" s="1"/>
      <c r="L826" s="1"/>
    </row>
    <row r="827" spans="8:12" x14ac:dyDescent="0.25">
      <c r="H827" s="1">
        <v>45080</v>
      </c>
      <c r="I827" s="1"/>
      <c r="K827" s="1"/>
      <c r="L827" s="1"/>
    </row>
    <row r="828" spans="8:12" x14ac:dyDescent="0.25">
      <c r="H828" s="1">
        <v>45081</v>
      </c>
      <c r="I828" s="1"/>
      <c r="K828" s="1"/>
      <c r="L828" s="1"/>
    </row>
    <row r="829" spans="8:12" x14ac:dyDescent="0.25">
      <c r="H829" s="1">
        <v>45082</v>
      </c>
      <c r="I829" s="1"/>
      <c r="K829" s="1"/>
      <c r="L829" s="1"/>
    </row>
    <row r="830" spans="8:12" x14ac:dyDescent="0.25">
      <c r="H830" s="1">
        <v>45083</v>
      </c>
      <c r="I830" s="1"/>
      <c r="K830" s="1"/>
      <c r="L830" s="1"/>
    </row>
    <row r="831" spans="8:12" x14ac:dyDescent="0.25">
      <c r="H831" s="1">
        <v>45084</v>
      </c>
      <c r="I831" s="1"/>
      <c r="K831" s="1"/>
      <c r="L831" s="1"/>
    </row>
    <row r="832" spans="8:12" x14ac:dyDescent="0.25">
      <c r="H832" s="1">
        <v>45085</v>
      </c>
      <c r="I832" s="1"/>
      <c r="K832" s="1"/>
      <c r="L832" s="1"/>
    </row>
    <row r="833" spans="8:12" x14ac:dyDescent="0.25">
      <c r="H833" s="1">
        <v>45086</v>
      </c>
      <c r="I833" s="1"/>
      <c r="K833" s="1"/>
      <c r="L833" s="1"/>
    </row>
    <row r="834" spans="8:12" x14ac:dyDescent="0.25">
      <c r="H834" s="1">
        <v>45087</v>
      </c>
      <c r="I834" s="1"/>
      <c r="K834" s="1"/>
      <c r="L834" s="1"/>
    </row>
    <row r="835" spans="8:12" x14ac:dyDescent="0.25">
      <c r="H835" s="1">
        <v>45088</v>
      </c>
      <c r="I835" s="1"/>
      <c r="K835" s="1"/>
      <c r="L835" s="1"/>
    </row>
    <row r="836" spans="8:12" x14ac:dyDescent="0.25">
      <c r="H836" s="1">
        <v>45089</v>
      </c>
      <c r="I836" s="1"/>
      <c r="K836" s="1"/>
      <c r="L836" s="1"/>
    </row>
    <row r="837" spans="8:12" x14ac:dyDescent="0.25">
      <c r="H837" s="1">
        <v>45090</v>
      </c>
      <c r="I837" s="1"/>
      <c r="K837" s="1"/>
      <c r="L837" s="1"/>
    </row>
    <row r="838" spans="8:12" x14ac:dyDescent="0.25">
      <c r="H838" s="1">
        <v>45091</v>
      </c>
      <c r="I838" s="1"/>
      <c r="K838" s="1"/>
      <c r="L838" s="1"/>
    </row>
    <row r="839" spans="8:12" x14ac:dyDescent="0.25">
      <c r="H839" s="1">
        <v>45092</v>
      </c>
      <c r="I839" s="1"/>
      <c r="K839" s="1"/>
      <c r="L839" s="1"/>
    </row>
    <row r="840" spans="8:12" x14ac:dyDescent="0.25">
      <c r="H840" s="1">
        <v>45093</v>
      </c>
      <c r="I840" s="1"/>
      <c r="K840" s="1"/>
      <c r="L840" s="1"/>
    </row>
    <row r="841" spans="8:12" x14ac:dyDescent="0.25">
      <c r="H841" s="1">
        <v>45094</v>
      </c>
      <c r="I841" s="1"/>
      <c r="K841" s="1"/>
      <c r="L841" s="1"/>
    </row>
    <row r="842" spans="8:12" x14ac:dyDescent="0.25">
      <c r="H842" s="1">
        <v>45095</v>
      </c>
      <c r="I842" s="1"/>
      <c r="K842" s="1"/>
      <c r="L842" s="1"/>
    </row>
    <row r="843" spans="8:12" x14ac:dyDescent="0.25">
      <c r="H843" s="1">
        <v>45096</v>
      </c>
      <c r="I843" s="1"/>
      <c r="K843" s="1"/>
      <c r="L843" s="1"/>
    </row>
    <row r="844" spans="8:12" x14ac:dyDescent="0.25">
      <c r="H844" s="1">
        <v>45097</v>
      </c>
      <c r="I844" s="1"/>
      <c r="K844" s="1"/>
      <c r="L844" s="1"/>
    </row>
    <row r="845" spans="8:12" x14ac:dyDescent="0.25">
      <c r="H845" s="1">
        <v>45098</v>
      </c>
      <c r="I845" s="1"/>
      <c r="K845" s="1"/>
      <c r="L845" s="1"/>
    </row>
    <row r="846" spans="8:12" x14ac:dyDescent="0.25">
      <c r="H846" s="1">
        <v>45099</v>
      </c>
      <c r="I846" s="1"/>
      <c r="K846" s="1"/>
      <c r="L846" s="1"/>
    </row>
    <row r="847" spans="8:12" x14ac:dyDescent="0.25">
      <c r="H847" s="1">
        <v>45100</v>
      </c>
      <c r="I847" s="1"/>
      <c r="K847" s="1"/>
      <c r="L847" s="1"/>
    </row>
    <row r="848" spans="8:12" x14ac:dyDescent="0.25">
      <c r="H848" s="1">
        <v>45101</v>
      </c>
      <c r="I848" s="1"/>
      <c r="K848" s="1"/>
      <c r="L848" s="1"/>
    </row>
    <row r="849" spans="8:12" x14ac:dyDescent="0.25">
      <c r="H849" s="1">
        <v>45102</v>
      </c>
      <c r="I849" s="1"/>
      <c r="K849" s="1"/>
      <c r="L849" s="1"/>
    </row>
    <row r="850" spans="8:12" x14ac:dyDescent="0.25">
      <c r="H850" s="1">
        <v>45103</v>
      </c>
      <c r="I850" s="1"/>
      <c r="K850" s="1"/>
      <c r="L850" s="1"/>
    </row>
    <row r="851" spans="8:12" x14ac:dyDescent="0.25">
      <c r="H851" s="1">
        <v>45104</v>
      </c>
      <c r="I851" s="1"/>
      <c r="K851" s="1"/>
      <c r="L851" s="1"/>
    </row>
    <row r="852" spans="8:12" x14ac:dyDescent="0.25">
      <c r="H852" s="1">
        <v>45105</v>
      </c>
      <c r="I852" s="1"/>
      <c r="K852" s="1"/>
      <c r="L852" s="1"/>
    </row>
    <row r="853" spans="8:12" x14ac:dyDescent="0.25">
      <c r="H853" s="1">
        <v>45106</v>
      </c>
      <c r="I853" s="1"/>
      <c r="K853" s="1"/>
      <c r="L853" s="1"/>
    </row>
    <row r="854" spans="8:12" x14ac:dyDescent="0.25">
      <c r="H854" s="1">
        <v>45107</v>
      </c>
      <c r="I854" s="1"/>
      <c r="K854" s="1"/>
      <c r="L854" s="1"/>
    </row>
    <row r="855" spans="8:12" x14ac:dyDescent="0.25">
      <c r="H855" s="1">
        <v>45108</v>
      </c>
      <c r="I855" s="1"/>
      <c r="K855" s="1"/>
      <c r="L855" s="1"/>
    </row>
    <row r="856" spans="8:12" x14ac:dyDescent="0.25">
      <c r="H856" s="1">
        <v>45109</v>
      </c>
      <c r="I856" s="1"/>
      <c r="K856" s="1"/>
      <c r="L856" s="1"/>
    </row>
    <row r="857" spans="8:12" x14ac:dyDescent="0.25">
      <c r="H857" s="1">
        <v>45110</v>
      </c>
      <c r="I857" s="1"/>
      <c r="K857" s="1"/>
      <c r="L857" s="1"/>
    </row>
    <row r="858" spans="8:12" x14ac:dyDescent="0.25">
      <c r="H858" s="1">
        <v>45111</v>
      </c>
      <c r="I858" s="1"/>
      <c r="K858" s="1"/>
      <c r="L858" s="1"/>
    </row>
    <row r="859" spans="8:12" x14ac:dyDescent="0.25">
      <c r="H859" s="1">
        <v>45112</v>
      </c>
      <c r="I859" s="1"/>
      <c r="K859" s="1"/>
      <c r="L859" s="1"/>
    </row>
    <row r="860" spans="8:12" x14ac:dyDescent="0.25">
      <c r="H860" s="1">
        <v>45113</v>
      </c>
      <c r="I860" s="1"/>
      <c r="K860" s="1"/>
      <c r="L860" s="1"/>
    </row>
    <row r="861" spans="8:12" x14ac:dyDescent="0.25">
      <c r="H861" s="1">
        <v>45114</v>
      </c>
      <c r="I861" s="1"/>
      <c r="K861" s="1"/>
      <c r="L861" s="1"/>
    </row>
    <row r="862" spans="8:12" x14ac:dyDescent="0.25">
      <c r="H862" s="1">
        <v>45115</v>
      </c>
      <c r="I862" s="1"/>
      <c r="K862" s="1"/>
      <c r="L862" s="1"/>
    </row>
    <row r="863" spans="8:12" x14ac:dyDescent="0.25">
      <c r="H863" s="1">
        <v>45116</v>
      </c>
      <c r="I863" s="1"/>
      <c r="K863" s="1"/>
      <c r="L863" s="1"/>
    </row>
    <row r="864" spans="8:12" x14ac:dyDescent="0.25">
      <c r="H864" s="1">
        <v>45117</v>
      </c>
      <c r="I864" s="1"/>
      <c r="K864" s="1"/>
      <c r="L864" s="1"/>
    </row>
    <row r="865" spans="8:12" x14ac:dyDescent="0.25">
      <c r="H865" s="1">
        <v>45118</v>
      </c>
      <c r="I865" s="1"/>
      <c r="K865" s="1"/>
      <c r="L865" s="1"/>
    </row>
    <row r="866" spans="8:12" x14ac:dyDescent="0.25">
      <c r="H866" s="1">
        <v>45119</v>
      </c>
      <c r="I866" s="1"/>
      <c r="K866" s="1"/>
      <c r="L866" s="1"/>
    </row>
    <row r="867" spans="8:12" x14ac:dyDescent="0.25">
      <c r="H867" s="1">
        <v>45120</v>
      </c>
      <c r="I867" s="1"/>
      <c r="K867" s="1"/>
      <c r="L867" s="1"/>
    </row>
    <row r="868" spans="8:12" x14ac:dyDescent="0.25">
      <c r="H868" s="1">
        <v>45121</v>
      </c>
      <c r="I868" s="1"/>
      <c r="K868" s="1"/>
      <c r="L868" s="1"/>
    </row>
    <row r="869" spans="8:12" x14ac:dyDescent="0.25">
      <c r="H869" s="1">
        <v>45122</v>
      </c>
      <c r="I869" s="1"/>
      <c r="K869" s="1"/>
      <c r="L869" s="1"/>
    </row>
    <row r="870" spans="8:12" x14ac:dyDescent="0.25">
      <c r="H870" s="1">
        <v>45123</v>
      </c>
      <c r="I870" s="1"/>
      <c r="K870" s="1"/>
      <c r="L870" s="1"/>
    </row>
    <row r="871" spans="8:12" x14ac:dyDescent="0.25">
      <c r="H871" s="1">
        <v>45124</v>
      </c>
      <c r="I871" s="1"/>
      <c r="K871" s="1"/>
      <c r="L871" s="1"/>
    </row>
    <row r="872" spans="8:12" x14ac:dyDescent="0.25">
      <c r="H872" s="1">
        <v>45125</v>
      </c>
      <c r="I872" s="1"/>
      <c r="K872" s="1"/>
      <c r="L872" s="1"/>
    </row>
    <row r="873" spans="8:12" x14ac:dyDescent="0.25">
      <c r="H873" s="1">
        <v>45126</v>
      </c>
      <c r="I873" s="1"/>
      <c r="K873" s="1"/>
      <c r="L873" s="1"/>
    </row>
    <row r="874" spans="8:12" x14ac:dyDescent="0.25">
      <c r="H874" s="1">
        <v>45127</v>
      </c>
      <c r="I874" s="1"/>
      <c r="K874" s="1"/>
      <c r="L874" s="1"/>
    </row>
    <row r="875" spans="8:12" x14ac:dyDescent="0.25">
      <c r="H875" s="1">
        <v>45128</v>
      </c>
      <c r="I875" s="1"/>
      <c r="K875" s="1"/>
      <c r="L875" s="1"/>
    </row>
    <row r="876" spans="8:12" x14ac:dyDescent="0.25">
      <c r="H876" s="1">
        <v>45129</v>
      </c>
      <c r="I876" s="1"/>
      <c r="K876" s="1"/>
      <c r="L876" s="1"/>
    </row>
    <row r="877" spans="8:12" x14ac:dyDescent="0.25">
      <c r="H877" s="1">
        <v>45130</v>
      </c>
      <c r="I877" s="1"/>
      <c r="K877" s="1"/>
      <c r="L877" s="1"/>
    </row>
    <row r="878" spans="8:12" x14ac:dyDescent="0.25">
      <c r="H878" s="1">
        <v>45131</v>
      </c>
      <c r="I878" s="1"/>
      <c r="K878" s="1"/>
      <c r="L878" s="1"/>
    </row>
    <row r="879" spans="8:12" x14ac:dyDescent="0.25">
      <c r="H879" s="1">
        <v>45132</v>
      </c>
      <c r="I879" s="1"/>
      <c r="K879" s="1"/>
      <c r="L879" s="1"/>
    </row>
    <row r="880" spans="8:12" x14ac:dyDescent="0.25">
      <c r="H880" s="1">
        <v>45133</v>
      </c>
      <c r="I880" s="1"/>
      <c r="K880" s="1"/>
      <c r="L880" s="1"/>
    </row>
    <row r="881" spans="8:12" x14ac:dyDescent="0.25">
      <c r="H881" s="1">
        <v>45134</v>
      </c>
      <c r="I881" s="1"/>
      <c r="K881" s="1"/>
      <c r="L881" s="1"/>
    </row>
    <row r="882" spans="8:12" x14ac:dyDescent="0.25">
      <c r="H882" s="1">
        <v>45135</v>
      </c>
      <c r="I882" s="1"/>
      <c r="K882" s="1"/>
      <c r="L882" s="1"/>
    </row>
    <row r="883" spans="8:12" x14ac:dyDescent="0.25">
      <c r="H883" s="1">
        <v>45136</v>
      </c>
      <c r="I883" s="1"/>
      <c r="K883" s="1"/>
      <c r="L883" s="1"/>
    </row>
    <row r="884" spans="8:12" x14ac:dyDescent="0.25">
      <c r="H884" s="1">
        <v>45137</v>
      </c>
      <c r="I884" s="1"/>
      <c r="K884" s="1"/>
      <c r="L884" s="1"/>
    </row>
    <row r="885" spans="8:12" x14ac:dyDescent="0.25">
      <c r="H885" s="1">
        <v>45138</v>
      </c>
      <c r="I885" s="1"/>
      <c r="K885" s="1"/>
      <c r="L885" s="1"/>
    </row>
    <row r="886" spans="8:12" x14ac:dyDescent="0.25">
      <c r="H886" s="1">
        <v>45139</v>
      </c>
      <c r="I886" s="1"/>
      <c r="K886" s="1"/>
      <c r="L886" s="1"/>
    </row>
    <row r="887" spans="8:12" x14ac:dyDescent="0.25">
      <c r="H887" s="1">
        <v>45140</v>
      </c>
      <c r="I887" s="1"/>
      <c r="K887" s="1"/>
      <c r="L887" s="1"/>
    </row>
    <row r="888" spans="8:12" x14ac:dyDescent="0.25">
      <c r="H888" s="1">
        <v>45141</v>
      </c>
      <c r="I888" s="1"/>
      <c r="K888" s="1"/>
      <c r="L888" s="1"/>
    </row>
    <row r="889" spans="8:12" x14ac:dyDescent="0.25">
      <c r="H889" s="1">
        <v>45142</v>
      </c>
      <c r="I889" s="1"/>
      <c r="K889" s="1"/>
      <c r="L889" s="1"/>
    </row>
    <row r="890" spans="8:12" x14ac:dyDescent="0.25">
      <c r="H890" s="1">
        <v>45143</v>
      </c>
      <c r="I890" s="1"/>
      <c r="K890" s="1"/>
      <c r="L890" s="1"/>
    </row>
    <row r="891" spans="8:12" x14ac:dyDescent="0.25">
      <c r="H891" s="1">
        <v>45144</v>
      </c>
      <c r="I891" s="1"/>
      <c r="K891" s="1"/>
      <c r="L891" s="1"/>
    </row>
    <row r="892" spans="8:12" x14ac:dyDescent="0.25">
      <c r="H892" s="1">
        <v>45145</v>
      </c>
      <c r="I892" s="1"/>
      <c r="K892" s="1"/>
      <c r="L892" s="1"/>
    </row>
    <row r="893" spans="8:12" x14ac:dyDescent="0.25">
      <c r="H893" s="1">
        <v>45146</v>
      </c>
      <c r="I893" s="1"/>
      <c r="K893" s="1"/>
      <c r="L893" s="1"/>
    </row>
    <row r="894" spans="8:12" x14ac:dyDescent="0.25">
      <c r="H894" s="1">
        <v>45147</v>
      </c>
      <c r="I894" s="1"/>
      <c r="K894" s="1"/>
      <c r="L894" s="1"/>
    </row>
    <row r="895" spans="8:12" x14ac:dyDescent="0.25">
      <c r="H895" s="1">
        <v>45148</v>
      </c>
      <c r="I895" s="1"/>
      <c r="K895" s="1"/>
      <c r="L895" s="1"/>
    </row>
    <row r="896" spans="8:12" x14ac:dyDescent="0.25">
      <c r="H896" s="1">
        <v>45149</v>
      </c>
      <c r="I896" s="1"/>
      <c r="K896" s="1"/>
      <c r="L896" s="1"/>
    </row>
    <row r="897" spans="8:12" x14ac:dyDescent="0.25">
      <c r="H897" s="1">
        <v>45150</v>
      </c>
      <c r="I897" s="1"/>
      <c r="K897" s="1"/>
      <c r="L897" s="1"/>
    </row>
    <row r="898" spans="8:12" x14ac:dyDescent="0.25">
      <c r="H898" s="1">
        <v>45151</v>
      </c>
      <c r="I898" s="1"/>
      <c r="K898" s="1"/>
      <c r="L898" s="1"/>
    </row>
    <row r="899" spans="8:12" x14ac:dyDescent="0.25">
      <c r="H899" s="1">
        <v>45152</v>
      </c>
      <c r="I899" s="1"/>
      <c r="K899" s="1"/>
      <c r="L899" s="1"/>
    </row>
    <row r="900" spans="8:12" x14ac:dyDescent="0.25">
      <c r="H900" s="1">
        <v>45153</v>
      </c>
      <c r="I900" s="1"/>
      <c r="K900" s="1"/>
      <c r="L900" s="1"/>
    </row>
    <row r="901" spans="8:12" x14ac:dyDescent="0.25">
      <c r="H901" s="1">
        <v>45154</v>
      </c>
      <c r="I901" s="1"/>
      <c r="K901" s="1"/>
      <c r="L901" s="1"/>
    </row>
    <row r="902" spans="8:12" x14ac:dyDescent="0.25">
      <c r="H902" s="1">
        <v>45155</v>
      </c>
      <c r="I902" s="1"/>
      <c r="K902" s="1"/>
      <c r="L902" s="1"/>
    </row>
    <row r="903" spans="8:12" x14ac:dyDescent="0.25">
      <c r="H903" s="1">
        <v>45156</v>
      </c>
      <c r="I903" s="1"/>
      <c r="K903" s="1"/>
      <c r="L903" s="1"/>
    </row>
    <row r="904" spans="8:12" x14ac:dyDescent="0.25">
      <c r="H904" s="1">
        <v>45157</v>
      </c>
      <c r="I904" s="1"/>
      <c r="K904" s="1"/>
      <c r="L904" s="1"/>
    </row>
    <row r="905" spans="8:12" x14ac:dyDescent="0.25">
      <c r="H905" s="1">
        <v>45158</v>
      </c>
      <c r="I905" s="1"/>
      <c r="K905" s="1"/>
      <c r="L905" s="1"/>
    </row>
    <row r="906" spans="8:12" x14ac:dyDescent="0.25">
      <c r="H906" s="1">
        <v>45159</v>
      </c>
      <c r="I906" s="1"/>
      <c r="K906" s="1"/>
      <c r="L906" s="1"/>
    </row>
    <row r="907" spans="8:12" x14ac:dyDescent="0.25">
      <c r="H907" s="1">
        <v>45160</v>
      </c>
      <c r="I907" s="1"/>
      <c r="K907" s="1"/>
      <c r="L907" s="1"/>
    </row>
    <row r="908" spans="8:12" x14ac:dyDescent="0.25">
      <c r="H908" s="1">
        <v>45161</v>
      </c>
      <c r="I908" s="1"/>
      <c r="K908" s="1"/>
      <c r="L908" s="1"/>
    </row>
    <row r="909" spans="8:12" x14ac:dyDescent="0.25">
      <c r="H909" s="1">
        <v>45162</v>
      </c>
      <c r="I909" s="1"/>
      <c r="K909" s="1"/>
      <c r="L909" s="1"/>
    </row>
    <row r="910" spans="8:12" x14ac:dyDescent="0.25">
      <c r="H910" s="1">
        <v>45163</v>
      </c>
      <c r="I910" s="1"/>
      <c r="K910" s="1"/>
      <c r="L910" s="1"/>
    </row>
    <row r="911" spans="8:12" x14ac:dyDescent="0.25">
      <c r="H911" s="1">
        <v>45164</v>
      </c>
      <c r="I911" s="1"/>
      <c r="K911" s="1"/>
      <c r="L911" s="1"/>
    </row>
    <row r="912" spans="8:12" x14ac:dyDescent="0.25">
      <c r="H912" s="1">
        <v>45165</v>
      </c>
      <c r="I912" s="1"/>
      <c r="K912" s="1"/>
      <c r="L912" s="1"/>
    </row>
    <row r="913" spans="8:12" x14ac:dyDescent="0.25">
      <c r="H913" s="1">
        <v>45166</v>
      </c>
      <c r="I913" s="1"/>
      <c r="K913" s="1"/>
      <c r="L913" s="1"/>
    </row>
    <row r="914" spans="8:12" x14ac:dyDescent="0.25">
      <c r="H914" s="1">
        <v>45167</v>
      </c>
      <c r="I914" s="1"/>
      <c r="K914" s="1"/>
      <c r="L914" s="1"/>
    </row>
    <row r="915" spans="8:12" x14ac:dyDescent="0.25">
      <c r="H915" s="1">
        <v>45168</v>
      </c>
      <c r="I915" s="1"/>
      <c r="K915" s="1"/>
      <c r="L915" s="1"/>
    </row>
    <row r="916" spans="8:12" x14ac:dyDescent="0.25">
      <c r="H916" s="1">
        <v>45169</v>
      </c>
      <c r="I916" s="1"/>
      <c r="K916" s="1"/>
      <c r="L916" s="1"/>
    </row>
    <row r="917" spans="8:12" x14ac:dyDescent="0.25">
      <c r="H917" s="1">
        <v>45170</v>
      </c>
      <c r="I917" s="1"/>
      <c r="K917" s="1"/>
      <c r="L917" s="1"/>
    </row>
    <row r="918" spans="8:12" x14ac:dyDescent="0.25">
      <c r="H918" s="1">
        <v>45171</v>
      </c>
      <c r="I918" s="1"/>
      <c r="K918" s="1"/>
      <c r="L918" s="1"/>
    </row>
    <row r="919" spans="8:12" x14ac:dyDescent="0.25">
      <c r="H919" s="1">
        <v>45172</v>
      </c>
      <c r="I919" s="1"/>
      <c r="K919" s="1"/>
      <c r="L919" s="1"/>
    </row>
    <row r="920" spans="8:12" x14ac:dyDescent="0.25">
      <c r="H920" s="1">
        <v>45173</v>
      </c>
      <c r="I920" s="1"/>
      <c r="K920" s="1"/>
      <c r="L920" s="1"/>
    </row>
    <row r="921" spans="8:12" x14ac:dyDescent="0.25">
      <c r="H921" s="1">
        <v>45174</v>
      </c>
      <c r="I921" s="1"/>
      <c r="K921" s="1"/>
      <c r="L921" s="1"/>
    </row>
    <row r="922" spans="8:12" x14ac:dyDescent="0.25">
      <c r="H922" s="1">
        <v>45175</v>
      </c>
      <c r="I922" s="1"/>
      <c r="K922" s="1"/>
      <c r="L922" s="1"/>
    </row>
    <row r="923" spans="8:12" x14ac:dyDescent="0.25">
      <c r="H923" s="1">
        <v>45176</v>
      </c>
      <c r="I923" s="1"/>
      <c r="K923" s="1"/>
      <c r="L923" s="1"/>
    </row>
    <row r="924" spans="8:12" x14ac:dyDescent="0.25">
      <c r="H924" s="1">
        <v>45177</v>
      </c>
      <c r="I924" s="1"/>
      <c r="K924" s="1"/>
      <c r="L924" s="1"/>
    </row>
    <row r="925" spans="8:12" x14ac:dyDescent="0.25">
      <c r="H925" s="1">
        <v>45178</v>
      </c>
      <c r="I925" s="1"/>
      <c r="K925" s="1"/>
      <c r="L925" s="1"/>
    </row>
    <row r="926" spans="8:12" x14ac:dyDescent="0.25">
      <c r="H926" s="1">
        <v>45179</v>
      </c>
      <c r="I926" s="1"/>
      <c r="K926" s="1"/>
      <c r="L926" s="1"/>
    </row>
    <row r="927" spans="8:12" x14ac:dyDescent="0.25">
      <c r="H927" s="1">
        <v>45180</v>
      </c>
      <c r="I927" s="1"/>
      <c r="K927" s="1"/>
      <c r="L927" s="1"/>
    </row>
    <row r="928" spans="8:12" x14ac:dyDescent="0.25">
      <c r="H928" s="1">
        <v>45181</v>
      </c>
      <c r="I928" s="1"/>
      <c r="K928" s="1"/>
      <c r="L928" s="1"/>
    </row>
    <row r="929" spans="8:12" x14ac:dyDescent="0.25">
      <c r="H929" s="1">
        <v>45182</v>
      </c>
      <c r="I929" s="1"/>
      <c r="K929" s="1"/>
      <c r="L929" s="1"/>
    </row>
    <row r="930" spans="8:12" x14ac:dyDescent="0.25">
      <c r="H930" s="1">
        <v>45183</v>
      </c>
      <c r="I930" s="1"/>
      <c r="K930" s="1"/>
      <c r="L930" s="1"/>
    </row>
    <row r="931" spans="8:12" x14ac:dyDescent="0.25">
      <c r="H931" s="1">
        <v>45184</v>
      </c>
      <c r="I931" s="1"/>
      <c r="K931" s="1"/>
      <c r="L931" s="1"/>
    </row>
    <row r="932" spans="8:12" x14ac:dyDescent="0.25">
      <c r="H932" s="1">
        <v>45185</v>
      </c>
      <c r="I932" s="1"/>
      <c r="K932" s="1"/>
      <c r="L932" s="1"/>
    </row>
    <row r="933" spans="8:12" x14ac:dyDescent="0.25">
      <c r="H933" s="1">
        <v>45186</v>
      </c>
      <c r="I933" s="1"/>
      <c r="K933" s="1"/>
      <c r="L933" s="1"/>
    </row>
    <row r="934" spans="8:12" x14ac:dyDescent="0.25">
      <c r="H934" s="1">
        <v>45187</v>
      </c>
      <c r="I934" s="1"/>
      <c r="K934" s="1"/>
      <c r="L934" s="1"/>
    </row>
    <row r="935" spans="8:12" x14ac:dyDescent="0.25">
      <c r="H935" s="1">
        <v>45188</v>
      </c>
      <c r="I935" s="1"/>
      <c r="K935" s="1"/>
      <c r="L935" s="1"/>
    </row>
    <row r="936" spans="8:12" x14ac:dyDescent="0.25">
      <c r="H936" s="1">
        <v>45189</v>
      </c>
      <c r="I936" s="1"/>
      <c r="K936" s="1"/>
      <c r="L936" s="1"/>
    </row>
    <row r="937" spans="8:12" x14ac:dyDescent="0.25">
      <c r="H937" s="1">
        <v>45190</v>
      </c>
      <c r="I937" s="1"/>
      <c r="K937" s="1"/>
      <c r="L937" s="1"/>
    </row>
    <row r="938" spans="8:12" x14ac:dyDescent="0.25">
      <c r="H938" s="1">
        <v>45191</v>
      </c>
      <c r="I938" s="1"/>
      <c r="K938" s="1"/>
      <c r="L938" s="1"/>
    </row>
    <row r="939" spans="8:12" x14ac:dyDescent="0.25">
      <c r="H939" s="1">
        <v>45192</v>
      </c>
      <c r="I939" s="1"/>
      <c r="K939" s="1"/>
      <c r="L939" s="1"/>
    </row>
    <row r="940" spans="8:12" x14ac:dyDescent="0.25">
      <c r="H940" s="1">
        <v>45193</v>
      </c>
      <c r="I940" s="1"/>
      <c r="K940" s="1"/>
      <c r="L940" s="1"/>
    </row>
    <row r="941" spans="8:12" x14ac:dyDescent="0.25">
      <c r="H941" s="1">
        <v>45194</v>
      </c>
      <c r="I941" s="1"/>
      <c r="K941" s="1"/>
      <c r="L941" s="1"/>
    </row>
    <row r="942" spans="8:12" x14ac:dyDescent="0.25">
      <c r="H942" s="1">
        <v>45195</v>
      </c>
      <c r="I942" s="1"/>
      <c r="K942" s="1"/>
      <c r="L942" s="1"/>
    </row>
    <row r="943" spans="8:12" x14ac:dyDescent="0.25">
      <c r="H943" s="1">
        <v>45196</v>
      </c>
      <c r="I943" s="1"/>
      <c r="K943" s="1"/>
      <c r="L943" s="1"/>
    </row>
    <row r="944" spans="8:12" x14ac:dyDescent="0.25">
      <c r="H944" s="1">
        <v>45197</v>
      </c>
      <c r="I944" s="1"/>
      <c r="K944" s="1"/>
      <c r="L944" s="1"/>
    </row>
    <row r="945" spans="8:12" x14ac:dyDescent="0.25">
      <c r="H945" s="1">
        <v>45198</v>
      </c>
      <c r="I945" s="1"/>
      <c r="K945" s="1"/>
      <c r="L945" s="1"/>
    </row>
    <row r="946" spans="8:12" x14ac:dyDescent="0.25">
      <c r="H946" s="1">
        <v>45199</v>
      </c>
      <c r="I946" s="1"/>
      <c r="K946" s="1"/>
      <c r="L946" s="1"/>
    </row>
    <row r="947" spans="8:12" x14ac:dyDescent="0.25">
      <c r="H947" s="1">
        <v>45200</v>
      </c>
      <c r="I947" s="1"/>
      <c r="K947" s="1"/>
      <c r="L947" s="1"/>
    </row>
    <row r="948" spans="8:12" x14ac:dyDescent="0.25">
      <c r="H948" s="1">
        <v>45201</v>
      </c>
      <c r="I948" s="1"/>
      <c r="K948" s="1"/>
      <c r="L948" s="1"/>
    </row>
    <row r="949" spans="8:12" x14ac:dyDescent="0.25">
      <c r="H949" s="1">
        <v>45202</v>
      </c>
      <c r="I949" s="1"/>
      <c r="K949" s="1"/>
      <c r="L949" s="1"/>
    </row>
    <row r="950" spans="8:12" x14ac:dyDescent="0.25">
      <c r="H950" s="1">
        <v>45203</v>
      </c>
      <c r="I950" s="1"/>
      <c r="K950" s="1"/>
      <c r="L950" s="1"/>
    </row>
    <row r="951" spans="8:12" x14ac:dyDescent="0.25">
      <c r="H951" s="1">
        <v>45204</v>
      </c>
      <c r="I951" s="1"/>
      <c r="K951" s="1"/>
      <c r="L951" s="1"/>
    </row>
    <row r="952" spans="8:12" x14ac:dyDescent="0.25">
      <c r="H952" s="1">
        <v>45205</v>
      </c>
      <c r="I952" s="1"/>
      <c r="K952" s="1"/>
      <c r="L952" s="1"/>
    </row>
    <row r="953" spans="8:12" x14ac:dyDescent="0.25">
      <c r="H953" s="1">
        <v>45206</v>
      </c>
      <c r="I953" s="1"/>
      <c r="K953" s="1"/>
      <c r="L953" s="1"/>
    </row>
    <row r="954" spans="8:12" x14ac:dyDescent="0.25">
      <c r="H954" s="1">
        <v>45207</v>
      </c>
      <c r="I954" s="1"/>
      <c r="K954" s="1"/>
      <c r="L954" s="1"/>
    </row>
    <row r="955" spans="8:12" x14ac:dyDescent="0.25">
      <c r="H955" s="1">
        <v>45208</v>
      </c>
      <c r="I955" s="1"/>
      <c r="K955" s="1"/>
      <c r="L955" s="1"/>
    </row>
    <row r="956" spans="8:12" x14ac:dyDescent="0.25">
      <c r="H956" s="1">
        <v>45209</v>
      </c>
      <c r="I956" s="1"/>
      <c r="K956" s="1"/>
      <c r="L956" s="1"/>
    </row>
    <row r="957" spans="8:12" x14ac:dyDescent="0.25">
      <c r="H957" s="1">
        <v>45210</v>
      </c>
      <c r="I957" s="1"/>
      <c r="K957" s="1"/>
      <c r="L957" s="1"/>
    </row>
    <row r="958" spans="8:12" x14ac:dyDescent="0.25">
      <c r="H958" s="1">
        <v>45211</v>
      </c>
      <c r="I958" s="1"/>
      <c r="K958" s="1"/>
      <c r="L958" s="1"/>
    </row>
    <row r="959" spans="8:12" x14ac:dyDescent="0.25">
      <c r="H959" s="1">
        <v>45212</v>
      </c>
      <c r="I959" s="1"/>
      <c r="K959" s="1"/>
      <c r="L959" s="1"/>
    </row>
    <row r="960" spans="8:12" x14ac:dyDescent="0.25">
      <c r="H960" s="1">
        <v>45213</v>
      </c>
      <c r="I960" s="1"/>
      <c r="K960" s="1"/>
      <c r="L960" s="1"/>
    </row>
    <row r="961" spans="8:12" x14ac:dyDescent="0.25">
      <c r="H961" s="1">
        <v>45214</v>
      </c>
      <c r="I961" s="1"/>
      <c r="K961" s="1"/>
      <c r="L961" s="1"/>
    </row>
    <row r="962" spans="8:12" x14ac:dyDescent="0.25">
      <c r="H962" s="1">
        <v>45215</v>
      </c>
      <c r="I962" s="1"/>
      <c r="K962" s="1"/>
      <c r="L962" s="1"/>
    </row>
    <row r="963" spans="8:12" x14ac:dyDescent="0.25">
      <c r="H963" s="1">
        <v>45216</v>
      </c>
      <c r="I963" s="1"/>
      <c r="K963" s="1"/>
      <c r="L963" s="1"/>
    </row>
    <row r="964" spans="8:12" x14ac:dyDescent="0.25">
      <c r="H964" s="1">
        <v>45217</v>
      </c>
      <c r="I964" s="1"/>
      <c r="K964" s="1"/>
      <c r="L964" s="1"/>
    </row>
    <row r="965" spans="8:12" x14ac:dyDescent="0.25">
      <c r="H965" s="1">
        <v>45218</v>
      </c>
      <c r="I965" s="1"/>
      <c r="K965" s="1"/>
      <c r="L965" s="1"/>
    </row>
    <row r="966" spans="8:12" x14ac:dyDescent="0.25">
      <c r="H966" s="1">
        <v>45219</v>
      </c>
      <c r="I966" s="1"/>
      <c r="K966" s="1"/>
      <c r="L966" s="1"/>
    </row>
    <row r="967" spans="8:12" x14ac:dyDescent="0.25">
      <c r="H967" s="1">
        <v>45220</v>
      </c>
      <c r="I967" s="1"/>
      <c r="K967" s="1"/>
      <c r="L967" s="1"/>
    </row>
    <row r="968" spans="8:12" x14ac:dyDescent="0.25">
      <c r="H968" s="1">
        <v>45221</v>
      </c>
      <c r="I968" s="1"/>
      <c r="K968" s="1"/>
      <c r="L968" s="1"/>
    </row>
    <row r="969" spans="8:12" x14ac:dyDescent="0.25">
      <c r="H969" s="1">
        <v>45222</v>
      </c>
      <c r="I969" s="1"/>
      <c r="K969" s="1"/>
      <c r="L969" s="1"/>
    </row>
    <row r="970" spans="8:12" x14ac:dyDescent="0.25">
      <c r="H970" s="1">
        <v>45223</v>
      </c>
      <c r="I970" s="1"/>
      <c r="K970" s="1"/>
      <c r="L970" s="1"/>
    </row>
    <row r="971" spans="8:12" x14ac:dyDescent="0.25">
      <c r="H971" s="1">
        <v>45224</v>
      </c>
      <c r="I971" s="1"/>
      <c r="K971" s="1"/>
      <c r="L971" s="1"/>
    </row>
    <row r="972" spans="8:12" x14ac:dyDescent="0.25">
      <c r="H972" s="1">
        <v>45225</v>
      </c>
      <c r="I972" s="1"/>
      <c r="K972" s="1"/>
      <c r="L972" s="1"/>
    </row>
    <row r="973" spans="8:12" x14ac:dyDescent="0.25">
      <c r="H973" s="1">
        <v>45226</v>
      </c>
      <c r="I973" s="1"/>
      <c r="K973" s="1"/>
      <c r="L973" s="1"/>
    </row>
    <row r="974" spans="8:12" x14ac:dyDescent="0.25">
      <c r="H974" s="1">
        <v>45227</v>
      </c>
      <c r="I974" s="1"/>
      <c r="K974" s="1"/>
      <c r="L974" s="1"/>
    </row>
    <row r="975" spans="8:12" x14ac:dyDescent="0.25">
      <c r="H975" s="1">
        <v>45228</v>
      </c>
      <c r="I975" s="1"/>
      <c r="K975" s="1"/>
      <c r="L975" s="1"/>
    </row>
    <row r="976" spans="8:12" x14ac:dyDescent="0.25">
      <c r="H976" s="1">
        <v>45229</v>
      </c>
      <c r="I976" s="1"/>
      <c r="K976" s="1"/>
      <c r="L976" s="1"/>
    </row>
    <row r="977" spans="8:12" x14ac:dyDescent="0.25">
      <c r="H977" s="1">
        <v>45230</v>
      </c>
      <c r="I977" s="1"/>
      <c r="K977" s="1"/>
      <c r="L977" s="1"/>
    </row>
    <row r="978" spans="8:12" x14ac:dyDescent="0.25">
      <c r="H978" s="1">
        <v>45231</v>
      </c>
      <c r="I978" s="1"/>
      <c r="K978" s="1"/>
      <c r="L978" s="1"/>
    </row>
    <row r="979" spans="8:12" x14ac:dyDescent="0.25">
      <c r="H979" s="1">
        <v>45232</v>
      </c>
      <c r="I979" s="1"/>
      <c r="K979" s="1"/>
      <c r="L979" s="1"/>
    </row>
    <row r="980" spans="8:12" x14ac:dyDescent="0.25">
      <c r="H980" s="1">
        <v>45233</v>
      </c>
      <c r="I980" s="1"/>
      <c r="K980" s="1"/>
      <c r="L980" s="1"/>
    </row>
    <row r="981" spans="8:12" x14ac:dyDescent="0.25">
      <c r="H981" s="1">
        <v>45234</v>
      </c>
      <c r="I981" s="1"/>
      <c r="K981" s="1"/>
      <c r="L981" s="1"/>
    </row>
    <row r="982" spans="8:12" x14ac:dyDescent="0.25">
      <c r="H982" s="1">
        <v>45235</v>
      </c>
      <c r="I982" s="1"/>
      <c r="K982" s="1"/>
      <c r="L982" s="1"/>
    </row>
    <row r="983" spans="8:12" x14ac:dyDescent="0.25">
      <c r="H983" s="1">
        <v>45236</v>
      </c>
      <c r="I983" s="1"/>
      <c r="K983" s="1"/>
      <c r="L983" s="1"/>
    </row>
    <row r="984" spans="8:12" x14ac:dyDescent="0.25">
      <c r="H984" s="1">
        <v>45237</v>
      </c>
      <c r="I984" s="1"/>
      <c r="K984" s="1"/>
      <c r="L984" s="1"/>
    </row>
    <row r="985" spans="8:12" x14ac:dyDescent="0.25">
      <c r="H985" s="1">
        <v>45238</v>
      </c>
      <c r="I985" s="1"/>
      <c r="K985" s="1"/>
      <c r="L985" s="1"/>
    </row>
    <row r="986" spans="8:12" x14ac:dyDescent="0.25">
      <c r="H986" s="1">
        <v>45239</v>
      </c>
      <c r="I986" s="1"/>
      <c r="K986" s="1"/>
      <c r="L986" s="1"/>
    </row>
    <row r="987" spans="8:12" x14ac:dyDescent="0.25">
      <c r="H987" s="1">
        <v>45240</v>
      </c>
      <c r="I987" s="1"/>
      <c r="K987" s="1"/>
      <c r="L987" s="1"/>
    </row>
    <row r="988" spans="8:12" x14ac:dyDescent="0.25">
      <c r="H988" s="1">
        <v>45241</v>
      </c>
      <c r="I988" s="1"/>
      <c r="K988" s="1"/>
      <c r="L988" s="1"/>
    </row>
    <row r="989" spans="8:12" x14ac:dyDescent="0.25">
      <c r="H989" s="1">
        <v>45242</v>
      </c>
      <c r="I989" s="1"/>
      <c r="K989" s="1"/>
      <c r="L989" s="1"/>
    </row>
    <row r="990" spans="8:12" x14ac:dyDescent="0.25">
      <c r="H990" s="1">
        <v>45243</v>
      </c>
      <c r="I990" s="1"/>
      <c r="K990" s="1"/>
      <c r="L990" s="1"/>
    </row>
    <row r="991" spans="8:12" x14ac:dyDescent="0.25">
      <c r="H991" s="1">
        <v>45244</v>
      </c>
      <c r="I991" s="1"/>
      <c r="K991" s="1"/>
      <c r="L991" s="1"/>
    </row>
    <row r="992" spans="8:12" x14ac:dyDescent="0.25">
      <c r="H992" s="1">
        <v>45245</v>
      </c>
      <c r="I992" s="1"/>
      <c r="K992" s="1"/>
      <c r="L992" s="1"/>
    </row>
    <row r="993" spans="8:12" x14ac:dyDescent="0.25">
      <c r="H993" s="1">
        <v>45246</v>
      </c>
      <c r="I993" s="1"/>
      <c r="K993" s="1"/>
      <c r="L993" s="1"/>
    </row>
    <row r="994" spans="8:12" x14ac:dyDescent="0.25">
      <c r="H994" s="1">
        <v>45247</v>
      </c>
      <c r="I994" s="1"/>
      <c r="K994" s="1"/>
      <c r="L994" s="1"/>
    </row>
    <row r="995" spans="8:12" x14ac:dyDescent="0.25">
      <c r="H995" s="1">
        <v>45248</v>
      </c>
      <c r="I995" s="1"/>
      <c r="K995" s="1"/>
      <c r="L995" s="1"/>
    </row>
    <row r="996" spans="8:12" x14ac:dyDescent="0.25">
      <c r="H996" s="1">
        <v>45249</v>
      </c>
      <c r="I996" s="1"/>
      <c r="K996" s="1"/>
      <c r="L996" s="1"/>
    </row>
    <row r="997" spans="8:12" x14ac:dyDescent="0.25">
      <c r="H997" s="1">
        <v>45250</v>
      </c>
      <c r="I997" s="1"/>
      <c r="K997" s="1"/>
      <c r="L997" s="1"/>
    </row>
    <row r="998" spans="8:12" x14ac:dyDescent="0.25">
      <c r="H998" s="1">
        <v>45251</v>
      </c>
      <c r="I998" s="1"/>
      <c r="K998" s="1"/>
      <c r="L998" s="1"/>
    </row>
    <row r="999" spans="8:12" x14ac:dyDescent="0.25">
      <c r="H999" s="1">
        <v>45252</v>
      </c>
      <c r="I999" s="1"/>
      <c r="K999" s="1"/>
      <c r="L999" s="1"/>
    </row>
    <row r="1000" spans="8:12" x14ac:dyDescent="0.25">
      <c r="H1000" s="1">
        <v>45253</v>
      </c>
      <c r="I1000" s="1"/>
      <c r="K1000" s="1"/>
      <c r="L1000" s="1"/>
    </row>
    <row r="1001" spans="8:12" x14ac:dyDescent="0.25">
      <c r="H1001" s="1">
        <v>45254</v>
      </c>
      <c r="I1001" s="1"/>
      <c r="K1001" s="1"/>
      <c r="L1001" s="1"/>
    </row>
    <row r="1002" spans="8:12" x14ac:dyDescent="0.25">
      <c r="H1002" s="1">
        <v>45255</v>
      </c>
      <c r="I1002" s="1"/>
      <c r="K1002" s="1"/>
      <c r="L1002" s="1"/>
    </row>
    <row r="1003" spans="8:12" x14ac:dyDescent="0.25">
      <c r="H1003" s="1">
        <v>45256</v>
      </c>
      <c r="I1003" s="1"/>
      <c r="K1003" s="1"/>
      <c r="L1003" s="1"/>
    </row>
    <row r="1004" spans="8:12" x14ac:dyDescent="0.25">
      <c r="H1004" s="1">
        <v>45257</v>
      </c>
      <c r="I1004" s="1"/>
      <c r="K1004" s="1"/>
      <c r="L1004" s="1"/>
    </row>
    <row r="1005" spans="8:12" x14ac:dyDescent="0.25">
      <c r="H1005" s="1">
        <v>45258</v>
      </c>
      <c r="I1005" s="1"/>
      <c r="K1005" s="1"/>
      <c r="L1005" s="1"/>
    </row>
    <row r="1006" spans="8:12" x14ac:dyDescent="0.25">
      <c r="H1006" s="1">
        <v>45259</v>
      </c>
      <c r="I1006" s="1"/>
      <c r="K1006" s="1"/>
      <c r="L1006" s="1"/>
    </row>
    <row r="1007" spans="8:12" x14ac:dyDescent="0.25">
      <c r="H1007" s="1">
        <v>45260</v>
      </c>
      <c r="I1007" s="1"/>
      <c r="K1007" s="1"/>
      <c r="L1007" s="1"/>
    </row>
    <row r="1008" spans="8:12" x14ac:dyDescent="0.25">
      <c r="H1008" s="1">
        <v>45261</v>
      </c>
      <c r="I1008" s="1"/>
      <c r="K1008" s="1"/>
      <c r="L1008" s="1"/>
    </row>
    <row r="1009" spans="8:12" x14ac:dyDescent="0.25">
      <c r="H1009" s="1">
        <v>45262</v>
      </c>
      <c r="I1009" s="1"/>
      <c r="K1009" s="1"/>
      <c r="L1009" s="1"/>
    </row>
    <row r="1010" spans="8:12" x14ac:dyDescent="0.25">
      <c r="H1010" s="1">
        <v>45263</v>
      </c>
      <c r="I1010" s="1"/>
      <c r="K1010" s="1"/>
      <c r="L1010" s="1"/>
    </row>
    <row r="1011" spans="8:12" x14ac:dyDescent="0.25">
      <c r="H1011" s="1">
        <v>45264</v>
      </c>
      <c r="I1011" s="1"/>
      <c r="K1011" s="1"/>
      <c r="L1011" s="1"/>
    </row>
    <row r="1012" spans="8:12" x14ac:dyDescent="0.25">
      <c r="H1012" s="1">
        <v>45265</v>
      </c>
      <c r="I1012" s="1"/>
      <c r="K1012" s="1"/>
      <c r="L1012" s="1"/>
    </row>
    <row r="1013" spans="8:12" x14ac:dyDescent="0.25">
      <c r="H1013" s="1">
        <v>45266</v>
      </c>
      <c r="I1013" s="1"/>
      <c r="K1013" s="1"/>
      <c r="L1013" s="1"/>
    </row>
    <row r="1014" spans="8:12" x14ac:dyDescent="0.25">
      <c r="H1014" s="1">
        <v>45267</v>
      </c>
      <c r="I1014" s="1"/>
      <c r="K1014" s="1"/>
      <c r="L1014" s="1"/>
    </row>
    <row r="1015" spans="8:12" x14ac:dyDescent="0.25">
      <c r="H1015" s="1">
        <v>45268</v>
      </c>
      <c r="I1015" s="1"/>
      <c r="K1015" s="1"/>
      <c r="L1015" s="1"/>
    </row>
    <row r="1016" spans="8:12" x14ac:dyDescent="0.25">
      <c r="H1016" s="1">
        <v>45269</v>
      </c>
      <c r="I1016" s="1"/>
      <c r="K1016" s="1"/>
      <c r="L1016" s="1"/>
    </row>
    <row r="1017" spans="8:12" x14ac:dyDescent="0.25">
      <c r="H1017" s="1">
        <v>45270</v>
      </c>
      <c r="I1017" s="1"/>
      <c r="K1017" s="1"/>
      <c r="L1017" s="1"/>
    </row>
    <row r="1018" spans="8:12" x14ac:dyDescent="0.25">
      <c r="H1018" s="1">
        <v>45271</v>
      </c>
      <c r="I1018" s="1"/>
      <c r="K1018" s="1"/>
      <c r="L1018" s="1"/>
    </row>
    <row r="1019" spans="8:12" x14ac:dyDescent="0.25">
      <c r="H1019" s="1">
        <v>45272</v>
      </c>
      <c r="I1019" s="1"/>
      <c r="K1019" s="1"/>
      <c r="L1019" s="1"/>
    </row>
    <row r="1020" spans="8:12" x14ac:dyDescent="0.25">
      <c r="H1020" s="1">
        <v>45273</v>
      </c>
      <c r="I1020" s="1"/>
      <c r="K1020" s="1"/>
      <c r="L1020" s="1"/>
    </row>
    <row r="1021" spans="8:12" x14ac:dyDescent="0.25">
      <c r="H1021" s="1">
        <v>45274</v>
      </c>
      <c r="I1021" s="1"/>
      <c r="K1021" s="1"/>
      <c r="L1021" s="1"/>
    </row>
    <row r="1022" spans="8:12" x14ac:dyDescent="0.25">
      <c r="H1022" s="1">
        <v>45275</v>
      </c>
      <c r="I1022" s="1"/>
      <c r="K1022" s="1"/>
      <c r="L1022" s="1"/>
    </row>
    <row r="1023" spans="8:12" x14ac:dyDescent="0.25">
      <c r="H1023" s="1">
        <v>45276</v>
      </c>
      <c r="I1023" s="1"/>
      <c r="K1023" s="1"/>
      <c r="L1023" s="1"/>
    </row>
    <row r="1024" spans="8:12" x14ac:dyDescent="0.25">
      <c r="H1024" s="1">
        <v>45277</v>
      </c>
      <c r="I1024" s="1"/>
      <c r="K1024" s="1"/>
      <c r="L1024" s="1"/>
    </row>
    <row r="1025" spans="8:12" x14ac:dyDescent="0.25">
      <c r="H1025" s="1">
        <v>45278</v>
      </c>
      <c r="I1025" s="1"/>
      <c r="K1025" s="1"/>
      <c r="L1025" s="1"/>
    </row>
    <row r="1026" spans="8:12" x14ac:dyDescent="0.25">
      <c r="H1026" s="1">
        <v>45279</v>
      </c>
      <c r="I1026" s="1"/>
      <c r="K1026" s="1"/>
      <c r="L1026" s="1"/>
    </row>
    <row r="1027" spans="8:12" x14ac:dyDescent="0.25">
      <c r="H1027" s="1">
        <v>45280</v>
      </c>
      <c r="I1027" s="1"/>
      <c r="K1027" s="1"/>
      <c r="L1027" s="1"/>
    </row>
    <row r="1028" spans="8:12" x14ac:dyDescent="0.25">
      <c r="H1028" s="1">
        <v>45281</v>
      </c>
      <c r="I1028" s="1"/>
      <c r="K1028" s="1"/>
      <c r="L1028" s="1"/>
    </row>
    <row r="1029" spans="8:12" x14ac:dyDescent="0.25">
      <c r="H1029" s="1">
        <v>45282</v>
      </c>
      <c r="I1029" s="1"/>
      <c r="K1029" s="1"/>
      <c r="L1029" s="1"/>
    </row>
    <row r="1030" spans="8:12" x14ac:dyDescent="0.25">
      <c r="H1030" s="1">
        <v>45283</v>
      </c>
      <c r="I1030" s="1"/>
      <c r="K1030" s="1"/>
      <c r="L1030" s="1"/>
    </row>
    <row r="1031" spans="8:12" x14ac:dyDescent="0.25">
      <c r="H1031" s="1">
        <v>45284</v>
      </c>
      <c r="I1031" s="1"/>
      <c r="K1031" s="1"/>
      <c r="L1031" s="1"/>
    </row>
    <row r="1032" spans="8:12" x14ac:dyDescent="0.25">
      <c r="H1032" s="1">
        <v>45285</v>
      </c>
      <c r="I1032" s="1"/>
      <c r="K1032" s="1"/>
      <c r="L1032" s="1"/>
    </row>
    <row r="1033" spans="8:12" x14ac:dyDescent="0.25">
      <c r="H1033" s="1">
        <v>45286</v>
      </c>
      <c r="I1033" s="1"/>
      <c r="K1033" s="1"/>
      <c r="L1033" s="1"/>
    </row>
    <row r="1034" spans="8:12" x14ac:dyDescent="0.25">
      <c r="H1034" s="1">
        <v>45287</v>
      </c>
      <c r="I1034" s="1"/>
      <c r="K1034" s="1"/>
      <c r="L1034" s="1"/>
    </row>
    <row r="1035" spans="8:12" x14ac:dyDescent="0.25">
      <c r="H1035" s="1">
        <v>45288</v>
      </c>
      <c r="I1035" s="1"/>
      <c r="K1035" s="1"/>
      <c r="L1035" s="1"/>
    </row>
    <row r="1036" spans="8:12" x14ac:dyDescent="0.25">
      <c r="H1036" s="1">
        <v>45289</v>
      </c>
      <c r="I1036" s="1"/>
      <c r="K1036" s="1"/>
      <c r="L1036" s="1"/>
    </row>
    <row r="1037" spans="8:12" x14ac:dyDescent="0.25">
      <c r="H1037" s="1">
        <v>45290</v>
      </c>
      <c r="I1037" s="1"/>
      <c r="K1037" s="1"/>
      <c r="L1037" s="1"/>
    </row>
    <row r="1038" spans="8:12" x14ac:dyDescent="0.25">
      <c r="H1038" s="1">
        <v>45291</v>
      </c>
      <c r="I1038" s="1"/>
      <c r="K1038" s="1"/>
      <c r="L1038" s="1"/>
    </row>
    <row r="1039" spans="8:12" x14ac:dyDescent="0.25">
      <c r="H1039" s="1">
        <v>45292</v>
      </c>
      <c r="I1039" s="1"/>
      <c r="K1039" s="1"/>
      <c r="L1039" s="1"/>
    </row>
    <row r="1040" spans="8:12" x14ac:dyDescent="0.25">
      <c r="H1040" s="1">
        <v>45293</v>
      </c>
      <c r="I1040" s="1"/>
      <c r="K1040" s="1"/>
      <c r="L1040" s="1"/>
    </row>
    <row r="1041" spans="8:12" x14ac:dyDescent="0.25">
      <c r="H1041" s="1">
        <v>45294</v>
      </c>
      <c r="I1041" s="1"/>
      <c r="K1041" s="1"/>
      <c r="L1041" s="1"/>
    </row>
    <row r="1042" spans="8:12" x14ac:dyDescent="0.25">
      <c r="H1042" s="1">
        <v>45295</v>
      </c>
      <c r="I1042" s="1"/>
      <c r="K1042" s="1"/>
      <c r="L1042" s="1"/>
    </row>
    <row r="1043" spans="8:12" x14ac:dyDescent="0.25">
      <c r="H1043" s="1">
        <v>45296</v>
      </c>
      <c r="I1043" s="1"/>
      <c r="K1043" s="1"/>
      <c r="L1043" s="1"/>
    </row>
    <row r="1044" spans="8:12" x14ac:dyDescent="0.25">
      <c r="H1044" s="1">
        <v>45297</v>
      </c>
      <c r="I1044" s="1"/>
      <c r="K1044" s="1"/>
      <c r="L1044" s="1"/>
    </row>
    <row r="1045" spans="8:12" x14ac:dyDescent="0.25">
      <c r="H1045" s="1">
        <v>45298</v>
      </c>
      <c r="I1045" s="1"/>
      <c r="K1045" s="1"/>
      <c r="L1045" s="1"/>
    </row>
    <row r="1046" spans="8:12" x14ac:dyDescent="0.25">
      <c r="H1046" s="1">
        <v>45299</v>
      </c>
      <c r="I1046" s="1"/>
      <c r="K1046" s="1"/>
      <c r="L1046" s="1"/>
    </row>
    <row r="1047" spans="8:12" x14ac:dyDescent="0.25">
      <c r="H1047" s="1">
        <v>45300</v>
      </c>
      <c r="I1047" s="1"/>
      <c r="K1047" s="1"/>
      <c r="L1047" s="1"/>
    </row>
    <row r="1048" spans="8:12" x14ac:dyDescent="0.25">
      <c r="H1048" s="1">
        <v>45301</v>
      </c>
      <c r="I1048" s="1"/>
      <c r="K1048" s="1"/>
      <c r="L1048" s="1"/>
    </row>
    <row r="1049" spans="8:12" x14ac:dyDescent="0.25">
      <c r="H1049" s="1">
        <v>45302</v>
      </c>
      <c r="I1049" s="1"/>
      <c r="K1049" s="1"/>
      <c r="L1049" s="1"/>
    </row>
    <row r="1050" spans="8:12" x14ac:dyDescent="0.25">
      <c r="H1050" s="1">
        <v>45303</v>
      </c>
      <c r="I1050" s="1"/>
      <c r="K1050" s="1"/>
      <c r="L1050" s="1"/>
    </row>
    <row r="1051" spans="8:12" x14ac:dyDescent="0.25">
      <c r="H1051" s="1">
        <v>45304</v>
      </c>
      <c r="I1051" s="1"/>
      <c r="K1051" s="1"/>
      <c r="L1051" s="1"/>
    </row>
    <row r="1052" spans="8:12" x14ac:dyDescent="0.25">
      <c r="H1052" s="1">
        <v>45305</v>
      </c>
      <c r="I1052" s="1"/>
      <c r="K1052" s="1"/>
      <c r="L1052" s="1"/>
    </row>
    <row r="1053" spans="8:12" x14ac:dyDescent="0.25">
      <c r="H1053" s="1">
        <v>45306</v>
      </c>
      <c r="I1053" s="1"/>
      <c r="K1053" s="1"/>
      <c r="L1053" s="1"/>
    </row>
    <row r="1054" spans="8:12" x14ac:dyDescent="0.25">
      <c r="H1054" s="1">
        <v>45307</v>
      </c>
      <c r="I1054" s="1"/>
      <c r="K1054" s="1"/>
      <c r="L1054" s="1"/>
    </row>
    <row r="1055" spans="8:12" x14ac:dyDescent="0.25">
      <c r="H1055" s="1">
        <v>45308</v>
      </c>
      <c r="I1055" s="1"/>
      <c r="K1055" s="1"/>
      <c r="L1055" s="1"/>
    </row>
    <row r="1056" spans="8:12" x14ac:dyDescent="0.25">
      <c r="H1056" s="1">
        <v>45309</v>
      </c>
      <c r="I1056" s="1"/>
      <c r="K1056" s="1"/>
      <c r="L1056" s="1"/>
    </row>
    <row r="1057" spans="8:12" x14ac:dyDescent="0.25">
      <c r="H1057" s="1">
        <v>45310</v>
      </c>
      <c r="I1057" s="1"/>
      <c r="K1057" s="1"/>
      <c r="L1057" s="1"/>
    </row>
    <row r="1058" spans="8:12" x14ac:dyDescent="0.25">
      <c r="H1058" s="1">
        <v>45311</v>
      </c>
      <c r="I1058" s="1"/>
      <c r="K1058" s="1"/>
      <c r="L1058" s="1"/>
    </row>
    <row r="1059" spans="8:12" x14ac:dyDescent="0.25">
      <c r="H1059" s="1">
        <v>45312</v>
      </c>
      <c r="I1059" s="1"/>
      <c r="K1059" s="1"/>
      <c r="L1059" s="1"/>
    </row>
    <row r="1060" spans="8:12" x14ac:dyDescent="0.25">
      <c r="H1060" s="1">
        <v>45313</v>
      </c>
      <c r="I1060" s="1"/>
      <c r="K1060" s="1"/>
      <c r="L1060" s="1"/>
    </row>
    <row r="1061" spans="8:12" x14ac:dyDescent="0.25">
      <c r="H1061" s="1">
        <v>45314</v>
      </c>
      <c r="I1061" s="1"/>
      <c r="K1061" s="1"/>
      <c r="L1061" s="1"/>
    </row>
    <row r="1062" spans="8:12" x14ac:dyDescent="0.25">
      <c r="H1062" s="1">
        <v>45315</v>
      </c>
      <c r="I1062" s="1"/>
      <c r="K1062" s="1"/>
      <c r="L1062" s="1"/>
    </row>
    <row r="1063" spans="8:12" x14ac:dyDescent="0.25">
      <c r="H1063" s="1">
        <v>45316</v>
      </c>
      <c r="I1063" s="1"/>
      <c r="K1063" s="1"/>
      <c r="L1063" s="1"/>
    </row>
    <row r="1064" spans="8:12" x14ac:dyDescent="0.25">
      <c r="H1064" s="1">
        <v>45317</v>
      </c>
      <c r="I1064" s="1"/>
      <c r="K1064" s="1"/>
      <c r="L1064" s="1"/>
    </row>
    <row r="1065" spans="8:12" x14ac:dyDescent="0.25">
      <c r="H1065" s="1">
        <v>45318</v>
      </c>
      <c r="I1065" s="1"/>
      <c r="K1065" s="1"/>
      <c r="L1065" s="1"/>
    </row>
    <row r="1066" spans="8:12" x14ac:dyDescent="0.25">
      <c r="H1066" s="1">
        <v>45319</v>
      </c>
      <c r="I1066" s="1"/>
      <c r="K1066" s="1"/>
      <c r="L1066" s="1"/>
    </row>
    <row r="1067" spans="8:12" x14ac:dyDescent="0.25">
      <c r="H1067" s="1">
        <v>45320</v>
      </c>
      <c r="I1067" s="1"/>
      <c r="K1067" s="1"/>
      <c r="L1067" s="1"/>
    </row>
    <row r="1068" spans="8:12" x14ac:dyDescent="0.25">
      <c r="H1068" s="1">
        <v>45321</v>
      </c>
      <c r="I1068" s="1"/>
      <c r="K1068" s="1"/>
      <c r="L1068" s="1"/>
    </row>
    <row r="1069" spans="8:12" x14ac:dyDescent="0.25">
      <c r="H1069" s="1">
        <v>45322</v>
      </c>
      <c r="I1069" s="1"/>
      <c r="K1069" s="1"/>
      <c r="L1069" s="1"/>
    </row>
    <row r="1070" spans="8:12" x14ac:dyDescent="0.25">
      <c r="H1070" s="1">
        <v>45323</v>
      </c>
      <c r="I1070" s="1"/>
      <c r="K1070" s="1"/>
      <c r="L1070" s="1"/>
    </row>
    <row r="1071" spans="8:12" x14ac:dyDescent="0.25">
      <c r="H1071" s="1">
        <v>45324</v>
      </c>
      <c r="I1071" s="1"/>
      <c r="K1071" s="1"/>
      <c r="L1071" s="1"/>
    </row>
    <row r="1072" spans="8:12" x14ac:dyDescent="0.25">
      <c r="H1072" s="1">
        <v>45325</v>
      </c>
      <c r="I1072" s="1"/>
      <c r="K1072" s="1"/>
      <c r="L1072" s="1"/>
    </row>
    <row r="1073" spans="8:12" x14ac:dyDescent="0.25">
      <c r="H1073" s="1">
        <v>45326</v>
      </c>
      <c r="I1073" s="1"/>
      <c r="K1073" s="1"/>
      <c r="L1073" s="1"/>
    </row>
    <row r="1074" spans="8:12" x14ac:dyDescent="0.25">
      <c r="H1074" s="1">
        <v>45327</v>
      </c>
      <c r="I1074" s="1"/>
      <c r="K1074" s="1"/>
      <c r="L1074" s="1"/>
    </row>
    <row r="1075" spans="8:12" x14ac:dyDescent="0.25">
      <c r="H1075" s="1">
        <v>45328</v>
      </c>
      <c r="I1075" s="1"/>
      <c r="K1075" s="1"/>
      <c r="L1075" s="1"/>
    </row>
    <row r="1076" spans="8:12" x14ac:dyDescent="0.25">
      <c r="H1076" s="1">
        <v>45329</v>
      </c>
      <c r="I1076" s="1"/>
      <c r="K1076" s="1"/>
      <c r="L1076" s="1"/>
    </row>
    <row r="1077" spans="8:12" x14ac:dyDescent="0.25">
      <c r="H1077" s="1">
        <v>45330</v>
      </c>
      <c r="I1077" s="1"/>
      <c r="K1077" s="1"/>
      <c r="L1077" s="1"/>
    </row>
    <row r="1078" spans="8:12" x14ac:dyDescent="0.25">
      <c r="H1078" s="1">
        <v>45331</v>
      </c>
      <c r="I1078" s="1"/>
      <c r="K1078" s="1"/>
      <c r="L1078" s="1"/>
    </row>
    <row r="1079" spans="8:12" x14ac:dyDescent="0.25">
      <c r="H1079" s="1">
        <v>45332</v>
      </c>
      <c r="I1079" s="1"/>
      <c r="K1079" s="1"/>
      <c r="L1079" s="1"/>
    </row>
    <row r="1080" spans="8:12" x14ac:dyDescent="0.25">
      <c r="H1080" s="1">
        <v>45333</v>
      </c>
      <c r="I1080" s="1"/>
      <c r="K1080" s="1"/>
      <c r="L1080" s="1"/>
    </row>
    <row r="1081" spans="8:12" x14ac:dyDescent="0.25">
      <c r="H1081" s="1">
        <v>45334</v>
      </c>
      <c r="I1081" s="1"/>
      <c r="K1081" s="1"/>
      <c r="L1081" s="1"/>
    </row>
    <row r="1082" spans="8:12" x14ac:dyDescent="0.25">
      <c r="H1082" s="1">
        <v>45335</v>
      </c>
      <c r="I1082" s="1"/>
      <c r="K1082" s="1"/>
      <c r="L1082" s="1"/>
    </row>
    <row r="1083" spans="8:12" x14ac:dyDescent="0.25">
      <c r="H1083" s="1">
        <v>45336</v>
      </c>
      <c r="I1083" s="1"/>
      <c r="K1083" s="1"/>
      <c r="L1083" s="1"/>
    </row>
    <row r="1084" spans="8:12" x14ac:dyDescent="0.25">
      <c r="H1084" s="1">
        <v>45337</v>
      </c>
      <c r="I1084" s="1"/>
      <c r="K1084" s="1"/>
      <c r="L1084" s="1"/>
    </row>
    <row r="1085" spans="8:12" x14ac:dyDescent="0.25">
      <c r="H1085" s="1">
        <v>45338</v>
      </c>
      <c r="I1085" s="1"/>
      <c r="K1085" s="1"/>
      <c r="L1085" s="1"/>
    </row>
    <row r="1086" spans="8:12" x14ac:dyDescent="0.25">
      <c r="H1086" s="1">
        <v>45339</v>
      </c>
      <c r="I1086" s="1"/>
      <c r="K1086" s="1"/>
      <c r="L1086" s="1"/>
    </row>
    <row r="1087" spans="8:12" x14ac:dyDescent="0.25">
      <c r="H1087" s="1">
        <v>45340</v>
      </c>
      <c r="I1087" s="1"/>
      <c r="K1087" s="1"/>
      <c r="L1087" s="1"/>
    </row>
    <row r="1088" spans="8:12" x14ac:dyDescent="0.25">
      <c r="H1088" s="1">
        <v>45341</v>
      </c>
      <c r="I1088" s="1"/>
      <c r="K1088" s="1"/>
      <c r="L1088" s="1"/>
    </row>
    <row r="1089" spans="8:12" x14ac:dyDescent="0.25">
      <c r="H1089" s="1">
        <v>45342</v>
      </c>
      <c r="I1089" s="1"/>
      <c r="K1089" s="1"/>
      <c r="L1089" s="1"/>
    </row>
    <row r="1090" spans="8:12" x14ac:dyDescent="0.25">
      <c r="H1090" s="1">
        <v>45343</v>
      </c>
      <c r="I1090" s="1"/>
      <c r="K1090" s="1"/>
      <c r="L1090" s="1"/>
    </row>
    <row r="1091" spans="8:12" x14ac:dyDescent="0.25">
      <c r="H1091" s="1">
        <v>45344</v>
      </c>
      <c r="I1091" s="1"/>
      <c r="K1091" s="1"/>
      <c r="L1091" s="1"/>
    </row>
    <row r="1092" spans="8:12" x14ac:dyDescent="0.25">
      <c r="H1092" s="1">
        <v>45345</v>
      </c>
      <c r="I1092" s="1"/>
      <c r="K1092" s="1"/>
      <c r="L1092" s="1"/>
    </row>
    <row r="1093" spans="8:12" x14ac:dyDescent="0.25">
      <c r="H1093" s="1">
        <v>45346</v>
      </c>
      <c r="I1093" s="1"/>
      <c r="K1093" s="1"/>
      <c r="L1093" s="1"/>
    </row>
    <row r="1094" spans="8:12" x14ac:dyDescent="0.25">
      <c r="H1094" s="1">
        <v>45347</v>
      </c>
      <c r="I1094" s="1"/>
      <c r="K1094" s="1"/>
      <c r="L1094" s="1"/>
    </row>
    <row r="1095" spans="8:12" x14ac:dyDescent="0.25">
      <c r="H1095" s="1">
        <v>45348</v>
      </c>
      <c r="I1095" s="1"/>
      <c r="K1095" s="1"/>
      <c r="L1095" s="1"/>
    </row>
    <row r="1096" spans="8:12" x14ac:dyDescent="0.25">
      <c r="H1096" s="1">
        <v>45349</v>
      </c>
      <c r="I1096" s="1"/>
      <c r="K1096" s="1"/>
      <c r="L1096" s="1"/>
    </row>
    <row r="1097" spans="8:12" x14ac:dyDescent="0.25">
      <c r="H1097" s="1">
        <v>45350</v>
      </c>
      <c r="I1097" s="1"/>
      <c r="K1097" s="1"/>
      <c r="L1097" s="1"/>
    </row>
    <row r="1098" spans="8:12" x14ac:dyDescent="0.25">
      <c r="H1098" s="1">
        <v>45351</v>
      </c>
      <c r="I1098" s="1"/>
      <c r="K1098" s="1"/>
      <c r="L1098" s="1"/>
    </row>
    <row r="1099" spans="8:12" x14ac:dyDescent="0.25">
      <c r="H1099" s="1">
        <v>45352</v>
      </c>
      <c r="I1099" s="1"/>
      <c r="K1099" s="1"/>
      <c r="L1099" s="1"/>
    </row>
    <row r="1100" spans="8:12" x14ac:dyDescent="0.25">
      <c r="H1100" s="1">
        <v>45353</v>
      </c>
      <c r="I1100" s="1"/>
      <c r="K1100" s="1"/>
      <c r="L1100" s="1"/>
    </row>
    <row r="1101" spans="8:12" x14ac:dyDescent="0.25">
      <c r="H1101" s="1">
        <v>45354</v>
      </c>
      <c r="I1101" s="1"/>
      <c r="K1101" s="1"/>
      <c r="L1101" s="1"/>
    </row>
    <row r="1102" spans="8:12" x14ac:dyDescent="0.25">
      <c r="H1102" s="1">
        <v>45355</v>
      </c>
      <c r="I1102" s="1"/>
      <c r="K1102" s="1"/>
      <c r="L1102" s="1"/>
    </row>
    <row r="1103" spans="8:12" x14ac:dyDescent="0.25">
      <c r="H1103" s="1">
        <v>45356</v>
      </c>
      <c r="I1103" s="1"/>
      <c r="K1103" s="1"/>
      <c r="L1103" s="1"/>
    </row>
    <row r="1104" spans="8:12" x14ac:dyDescent="0.25">
      <c r="H1104" s="1">
        <v>45357</v>
      </c>
      <c r="I1104" s="1"/>
      <c r="K1104" s="1"/>
      <c r="L1104" s="1"/>
    </row>
    <row r="1105" spans="8:12" x14ac:dyDescent="0.25">
      <c r="H1105" s="1">
        <v>45358</v>
      </c>
      <c r="I1105" s="1"/>
      <c r="K1105" s="1"/>
      <c r="L1105" s="1"/>
    </row>
    <row r="1106" spans="8:12" x14ac:dyDescent="0.25">
      <c r="H1106" s="1">
        <v>45359</v>
      </c>
      <c r="I1106" s="1"/>
      <c r="K1106" s="1"/>
      <c r="L1106" s="1"/>
    </row>
    <row r="1107" spans="8:12" x14ac:dyDescent="0.25">
      <c r="H1107" s="1">
        <v>45360</v>
      </c>
      <c r="I1107" s="1"/>
      <c r="K1107" s="1"/>
      <c r="L1107" s="1"/>
    </row>
    <row r="1108" spans="8:12" x14ac:dyDescent="0.25">
      <c r="H1108" s="1">
        <v>45361</v>
      </c>
      <c r="I1108" s="1"/>
      <c r="K1108" s="1"/>
      <c r="L1108" s="1"/>
    </row>
    <row r="1109" spans="8:12" x14ac:dyDescent="0.25">
      <c r="H1109" s="1">
        <v>45362</v>
      </c>
      <c r="I1109" s="1"/>
      <c r="K1109" s="1"/>
      <c r="L1109" s="1"/>
    </row>
    <row r="1110" spans="8:12" x14ac:dyDescent="0.25">
      <c r="H1110" s="1">
        <v>45363</v>
      </c>
      <c r="I1110" s="1"/>
      <c r="K1110" s="1"/>
      <c r="L1110" s="1"/>
    </row>
    <row r="1111" spans="8:12" x14ac:dyDescent="0.25">
      <c r="H1111" s="1">
        <v>45364</v>
      </c>
      <c r="I1111" s="1"/>
      <c r="K1111" s="1"/>
      <c r="L1111" s="1"/>
    </row>
    <row r="1112" spans="8:12" x14ac:dyDescent="0.25">
      <c r="H1112" s="1">
        <v>45365</v>
      </c>
      <c r="I1112" s="1"/>
      <c r="K1112" s="1"/>
      <c r="L1112" s="1"/>
    </row>
    <row r="1113" spans="8:12" x14ac:dyDescent="0.25">
      <c r="H1113" s="1">
        <v>45366</v>
      </c>
      <c r="I1113" s="1"/>
      <c r="K1113" s="1"/>
      <c r="L1113" s="1"/>
    </row>
    <row r="1114" spans="8:12" x14ac:dyDescent="0.25">
      <c r="H1114" s="1">
        <v>45367</v>
      </c>
      <c r="I1114" s="1"/>
      <c r="K1114" s="1"/>
      <c r="L1114" s="1"/>
    </row>
    <row r="1115" spans="8:12" x14ac:dyDescent="0.25">
      <c r="H1115" s="1">
        <v>45368</v>
      </c>
      <c r="I1115" s="1"/>
      <c r="K1115" s="1"/>
      <c r="L1115" s="1"/>
    </row>
    <row r="1116" spans="8:12" x14ac:dyDescent="0.25">
      <c r="H1116" s="1">
        <v>45369</v>
      </c>
      <c r="I1116" s="1"/>
      <c r="K1116" s="1"/>
      <c r="L1116" s="1"/>
    </row>
    <row r="1117" spans="8:12" x14ac:dyDescent="0.25">
      <c r="H1117" s="1">
        <v>45370</v>
      </c>
      <c r="I1117" s="1"/>
      <c r="K1117" s="1"/>
      <c r="L1117" s="1"/>
    </row>
    <row r="1118" spans="8:12" x14ac:dyDescent="0.25">
      <c r="H1118" s="1">
        <v>45371</v>
      </c>
      <c r="I1118" s="1"/>
      <c r="K1118" s="1"/>
      <c r="L1118" s="1"/>
    </row>
    <row r="1119" spans="8:12" x14ac:dyDescent="0.25">
      <c r="H1119" s="1">
        <v>45372</v>
      </c>
      <c r="I1119" s="1"/>
      <c r="K1119" s="1"/>
      <c r="L1119" s="1"/>
    </row>
    <row r="1120" spans="8:12" x14ac:dyDescent="0.25">
      <c r="H1120" s="1">
        <v>45373</v>
      </c>
      <c r="I1120" s="1"/>
      <c r="K1120" s="1"/>
      <c r="L1120" s="1"/>
    </row>
    <row r="1121" spans="8:12" x14ac:dyDescent="0.25">
      <c r="H1121" s="1">
        <v>45374</v>
      </c>
      <c r="I1121" s="1"/>
      <c r="K1121" s="1"/>
      <c r="L1121" s="1"/>
    </row>
    <row r="1122" spans="8:12" x14ac:dyDescent="0.25">
      <c r="H1122" s="1">
        <v>45375</v>
      </c>
      <c r="I1122" s="1"/>
      <c r="K1122" s="1"/>
      <c r="L1122" s="1"/>
    </row>
    <row r="1123" spans="8:12" x14ac:dyDescent="0.25">
      <c r="H1123" s="1">
        <v>45376</v>
      </c>
      <c r="I1123" s="1"/>
      <c r="K1123" s="1"/>
      <c r="L1123" s="1"/>
    </row>
    <row r="1124" spans="8:12" x14ac:dyDescent="0.25">
      <c r="H1124" s="1">
        <v>45377</v>
      </c>
      <c r="I1124" s="1"/>
      <c r="K1124" s="1"/>
      <c r="L1124" s="1"/>
    </row>
    <row r="1125" spans="8:12" x14ac:dyDescent="0.25">
      <c r="H1125" s="1">
        <v>45378</v>
      </c>
      <c r="I1125" s="1"/>
      <c r="K1125" s="1"/>
      <c r="L1125" s="1"/>
    </row>
    <row r="1126" spans="8:12" x14ac:dyDescent="0.25">
      <c r="H1126" s="1">
        <v>45379</v>
      </c>
      <c r="I1126" s="1"/>
      <c r="K1126" s="1"/>
      <c r="L1126" s="1"/>
    </row>
    <row r="1127" spans="8:12" x14ac:dyDescent="0.25">
      <c r="H1127" s="1">
        <v>45380</v>
      </c>
      <c r="I1127" s="1"/>
      <c r="K1127" s="1"/>
      <c r="L1127" s="1"/>
    </row>
    <row r="1128" spans="8:12" x14ac:dyDescent="0.25">
      <c r="H1128" s="1">
        <v>45381</v>
      </c>
      <c r="I1128" s="1"/>
      <c r="K1128" s="1"/>
      <c r="L1128" s="1"/>
    </row>
    <row r="1129" spans="8:12" x14ac:dyDescent="0.25">
      <c r="H1129" s="1">
        <v>45382</v>
      </c>
      <c r="I1129" s="1"/>
      <c r="K1129" s="1"/>
      <c r="L1129" s="1"/>
    </row>
    <row r="1130" spans="8:12" x14ac:dyDescent="0.25">
      <c r="H1130" s="1">
        <v>45383</v>
      </c>
      <c r="I1130" s="1"/>
      <c r="K1130" s="1"/>
      <c r="L1130" s="1"/>
    </row>
    <row r="1131" spans="8:12" x14ac:dyDescent="0.25">
      <c r="H1131" s="1">
        <v>45384</v>
      </c>
      <c r="I1131" s="1"/>
      <c r="K1131" s="1"/>
      <c r="L1131" s="1"/>
    </row>
    <row r="1132" spans="8:12" x14ac:dyDescent="0.25">
      <c r="H1132" s="1">
        <v>45385</v>
      </c>
      <c r="I1132" s="1"/>
      <c r="K1132" s="1"/>
      <c r="L1132" s="1"/>
    </row>
    <row r="1133" spans="8:12" x14ac:dyDescent="0.25">
      <c r="H1133" s="1">
        <v>45386</v>
      </c>
      <c r="I1133" s="1"/>
      <c r="K1133" s="1"/>
      <c r="L1133" s="1"/>
    </row>
    <row r="1134" spans="8:12" x14ac:dyDescent="0.25">
      <c r="H1134" s="1">
        <v>45387</v>
      </c>
      <c r="I1134" s="1"/>
      <c r="K1134" s="1"/>
      <c r="L1134" s="1"/>
    </row>
    <row r="1135" spans="8:12" x14ac:dyDescent="0.25">
      <c r="H1135" s="1">
        <v>45388</v>
      </c>
      <c r="I1135" s="1"/>
      <c r="K1135" s="1"/>
      <c r="L1135" s="1"/>
    </row>
    <row r="1136" spans="8:12" x14ac:dyDescent="0.25">
      <c r="H1136" s="1">
        <v>45389</v>
      </c>
      <c r="I1136" s="1"/>
      <c r="K1136" s="1"/>
      <c r="L1136" s="1"/>
    </row>
    <row r="1137" spans="8:12" x14ac:dyDescent="0.25">
      <c r="H1137" s="1">
        <v>45390</v>
      </c>
      <c r="I1137" s="1"/>
      <c r="K1137" s="1"/>
      <c r="L1137" s="1"/>
    </row>
    <row r="1138" spans="8:12" x14ac:dyDescent="0.25">
      <c r="H1138" s="1">
        <v>45391</v>
      </c>
      <c r="I1138" s="1"/>
      <c r="K1138" s="1"/>
      <c r="L1138" s="1"/>
    </row>
    <row r="1139" spans="8:12" x14ac:dyDescent="0.25">
      <c r="H1139" s="1">
        <v>45392</v>
      </c>
      <c r="I1139" s="1"/>
      <c r="K1139" s="1"/>
      <c r="L1139" s="1"/>
    </row>
    <row r="1140" spans="8:12" x14ac:dyDescent="0.25">
      <c r="H1140" s="1">
        <v>45393</v>
      </c>
      <c r="I1140" s="1"/>
      <c r="K1140" s="1"/>
      <c r="L1140" s="1"/>
    </row>
    <row r="1141" spans="8:12" x14ac:dyDescent="0.25">
      <c r="H1141" s="1">
        <v>45394</v>
      </c>
      <c r="I1141" s="1"/>
      <c r="K1141" s="1"/>
      <c r="L1141" s="1"/>
    </row>
    <row r="1142" spans="8:12" x14ac:dyDescent="0.25">
      <c r="H1142" s="1">
        <v>45395</v>
      </c>
      <c r="I1142" s="1"/>
      <c r="K1142" s="1"/>
      <c r="L1142" s="1"/>
    </row>
    <row r="1143" spans="8:12" x14ac:dyDescent="0.25">
      <c r="H1143" s="1">
        <v>45396</v>
      </c>
      <c r="I1143" s="1"/>
      <c r="K1143" s="1"/>
      <c r="L1143" s="1"/>
    </row>
    <row r="1144" spans="8:12" x14ac:dyDescent="0.25">
      <c r="H1144" s="1">
        <v>45397</v>
      </c>
      <c r="I1144" s="1"/>
      <c r="K1144" s="1"/>
      <c r="L1144" s="1"/>
    </row>
    <row r="1145" spans="8:12" x14ac:dyDescent="0.25">
      <c r="H1145" s="1">
        <v>45398</v>
      </c>
      <c r="I1145" s="1"/>
      <c r="K1145" s="1"/>
      <c r="L1145" s="1"/>
    </row>
    <row r="1146" spans="8:12" x14ac:dyDescent="0.25">
      <c r="H1146" s="1">
        <v>45399</v>
      </c>
      <c r="I1146" s="1"/>
      <c r="K1146" s="1"/>
      <c r="L1146" s="1"/>
    </row>
    <row r="1147" spans="8:12" x14ac:dyDescent="0.25">
      <c r="H1147" s="1">
        <v>45400</v>
      </c>
      <c r="I1147" s="1"/>
      <c r="K1147" s="1"/>
      <c r="L1147" s="1"/>
    </row>
    <row r="1148" spans="8:12" x14ac:dyDescent="0.25">
      <c r="H1148" s="1">
        <v>45401</v>
      </c>
      <c r="I1148" s="1"/>
      <c r="K1148" s="1"/>
      <c r="L1148" s="1"/>
    </row>
    <row r="1149" spans="8:12" x14ac:dyDescent="0.25">
      <c r="H1149" s="1">
        <v>45402</v>
      </c>
      <c r="I1149" s="1"/>
      <c r="K1149" s="1"/>
      <c r="L1149" s="1"/>
    </row>
    <row r="1150" spans="8:12" x14ac:dyDescent="0.25">
      <c r="H1150" s="1">
        <v>45403</v>
      </c>
      <c r="I1150" s="1"/>
      <c r="K1150" s="1"/>
      <c r="L1150" s="1"/>
    </row>
    <row r="1151" spans="8:12" x14ac:dyDescent="0.25">
      <c r="H1151" s="1">
        <v>45404</v>
      </c>
      <c r="I1151" s="1"/>
      <c r="K1151" s="1"/>
      <c r="L1151" s="1"/>
    </row>
    <row r="1152" spans="8:12" x14ac:dyDescent="0.25">
      <c r="H1152" s="1">
        <v>45405</v>
      </c>
      <c r="I1152" s="1"/>
      <c r="K1152" s="1"/>
      <c r="L1152" s="1"/>
    </row>
    <row r="1153" spans="8:12" x14ac:dyDescent="0.25">
      <c r="H1153" s="1">
        <v>45406</v>
      </c>
      <c r="I1153" s="1"/>
      <c r="K1153" s="1"/>
      <c r="L1153" s="1"/>
    </row>
    <row r="1154" spans="8:12" x14ac:dyDescent="0.25">
      <c r="H1154" s="1">
        <v>45407</v>
      </c>
      <c r="I1154" s="1"/>
      <c r="K1154" s="1"/>
      <c r="L1154" s="1"/>
    </row>
    <row r="1155" spans="8:12" x14ac:dyDescent="0.25">
      <c r="H1155" s="1">
        <v>45408</v>
      </c>
      <c r="I1155" s="1"/>
      <c r="K1155" s="1"/>
      <c r="L1155" s="1"/>
    </row>
    <row r="1156" spans="8:12" x14ac:dyDescent="0.25">
      <c r="H1156" s="1">
        <v>45409</v>
      </c>
      <c r="I1156" s="1"/>
      <c r="K1156" s="1"/>
      <c r="L1156" s="1"/>
    </row>
    <row r="1157" spans="8:12" x14ac:dyDescent="0.25">
      <c r="H1157" s="1">
        <v>45410</v>
      </c>
      <c r="I1157" s="1"/>
      <c r="K1157" s="1"/>
      <c r="L1157" s="1"/>
    </row>
    <row r="1158" spans="8:12" x14ac:dyDescent="0.25">
      <c r="H1158" s="1">
        <v>45411</v>
      </c>
      <c r="I1158" s="1"/>
      <c r="K1158" s="1"/>
      <c r="L1158" s="1"/>
    </row>
    <row r="1159" spans="8:12" x14ac:dyDescent="0.25">
      <c r="H1159" s="1">
        <v>45412</v>
      </c>
      <c r="I1159" s="1"/>
      <c r="K1159" s="1"/>
      <c r="L1159" s="1"/>
    </row>
    <row r="1160" spans="8:12" x14ac:dyDescent="0.25">
      <c r="H1160" s="1">
        <v>45413</v>
      </c>
      <c r="I1160" s="1"/>
      <c r="K1160" s="1"/>
      <c r="L1160" s="1"/>
    </row>
    <row r="1161" spans="8:12" x14ac:dyDescent="0.25">
      <c r="H1161" s="1">
        <v>45414</v>
      </c>
      <c r="I1161" s="1"/>
      <c r="K1161" s="1"/>
      <c r="L1161" s="1"/>
    </row>
    <row r="1162" spans="8:12" x14ac:dyDescent="0.25">
      <c r="H1162" s="1">
        <v>45415</v>
      </c>
      <c r="I1162" s="1"/>
      <c r="K1162" s="1"/>
      <c r="L1162" s="1"/>
    </row>
    <row r="1163" spans="8:12" x14ac:dyDescent="0.25">
      <c r="H1163" s="1">
        <v>45416</v>
      </c>
      <c r="I1163" s="1"/>
      <c r="K1163" s="1"/>
      <c r="L1163" s="1"/>
    </row>
    <row r="1164" spans="8:12" x14ac:dyDescent="0.25">
      <c r="H1164" s="1">
        <v>45417</v>
      </c>
      <c r="I1164" s="1"/>
      <c r="K1164" s="1"/>
      <c r="L1164" s="1"/>
    </row>
    <row r="1165" spans="8:12" x14ac:dyDescent="0.25">
      <c r="H1165" s="1">
        <v>45418</v>
      </c>
      <c r="I1165" s="1"/>
      <c r="K1165" s="1"/>
      <c r="L1165" s="1"/>
    </row>
    <row r="1166" spans="8:12" x14ac:dyDescent="0.25">
      <c r="H1166" s="1">
        <v>45419</v>
      </c>
      <c r="I1166" s="1"/>
      <c r="K1166" s="1"/>
      <c r="L1166" s="1"/>
    </row>
    <row r="1167" spans="8:12" x14ac:dyDescent="0.25">
      <c r="H1167" s="1">
        <v>45420</v>
      </c>
      <c r="I1167" s="1"/>
      <c r="K1167" s="1"/>
      <c r="L1167" s="1"/>
    </row>
    <row r="1168" spans="8:12" x14ac:dyDescent="0.25">
      <c r="H1168" s="1">
        <v>45421</v>
      </c>
      <c r="I1168" s="1"/>
      <c r="K1168" s="1"/>
      <c r="L1168" s="1"/>
    </row>
    <row r="1169" spans="8:12" x14ac:dyDescent="0.25">
      <c r="H1169" s="1">
        <v>45422</v>
      </c>
      <c r="I1169" s="1"/>
      <c r="K1169" s="1"/>
      <c r="L1169" s="1"/>
    </row>
    <row r="1170" spans="8:12" x14ac:dyDescent="0.25">
      <c r="H1170" s="1">
        <v>45423</v>
      </c>
      <c r="I1170" s="1"/>
      <c r="K1170" s="1"/>
      <c r="L1170" s="1"/>
    </row>
    <row r="1171" spans="8:12" x14ac:dyDescent="0.25">
      <c r="H1171" s="1">
        <v>45424</v>
      </c>
      <c r="I1171" s="1"/>
      <c r="K1171" s="1"/>
      <c r="L1171" s="1"/>
    </row>
    <row r="1172" spans="8:12" x14ac:dyDescent="0.25">
      <c r="H1172" s="1">
        <v>45425</v>
      </c>
      <c r="I1172" s="1"/>
      <c r="K1172" s="1"/>
      <c r="L1172" s="1"/>
    </row>
    <row r="1173" spans="8:12" x14ac:dyDescent="0.25">
      <c r="H1173" s="1">
        <v>45426</v>
      </c>
      <c r="I1173" s="1"/>
      <c r="K1173" s="1"/>
      <c r="L1173" s="1"/>
    </row>
    <row r="1174" spans="8:12" x14ac:dyDescent="0.25">
      <c r="H1174" s="1">
        <v>45427</v>
      </c>
      <c r="I1174" s="1"/>
      <c r="K1174" s="1"/>
      <c r="L1174" s="1"/>
    </row>
    <row r="1175" spans="8:12" x14ac:dyDescent="0.25">
      <c r="H1175" s="1">
        <v>45428</v>
      </c>
      <c r="I1175" s="1"/>
      <c r="K1175" s="1"/>
      <c r="L1175" s="1"/>
    </row>
    <row r="1176" spans="8:12" x14ac:dyDescent="0.25">
      <c r="H1176" s="1">
        <v>45429</v>
      </c>
      <c r="I1176" s="1"/>
      <c r="K1176" s="1"/>
      <c r="L1176" s="1"/>
    </row>
    <row r="1177" spans="8:12" x14ac:dyDescent="0.25">
      <c r="H1177" s="1">
        <v>45430</v>
      </c>
      <c r="I1177" s="1"/>
      <c r="K1177" s="1"/>
      <c r="L1177" s="1"/>
    </row>
    <row r="1178" spans="8:12" x14ac:dyDescent="0.25">
      <c r="H1178" s="1">
        <v>45431</v>
      </c>
      <c r="I1178" s="1"/>
      <c r="K1178" s="1"/>
      <c r="L1178" s="1"/>
    </row>
    <row r="1179" spans="8:12" x14ac:dyDescent="0.25">
      <c r="H1179" s="1">
        <v>45432</v>
      </c>
      <c r="I1179" s="1"/>
      <c r="K1179" s="1"/>
      <c r="L1179" s="1"/>
    </row>
    <row r="1180" spans="8:12" x14ac:dyDescent="0.25">
      <c r="H1180" s="1">
        <v>45433</v>
      </c>
      <c r="I1180" s="1"/>
      <c r="K1180" s="1"/>
      <c r="L1180" s="1"/>
    </row>
    <row r="1181" spans="8:12" x14ac:dyDescent="0.25">
      <c r="H1181" s="1">
        <v>45434</v>
      </c>
      <c r="I1181" s="1"/>
      <c r="K1181" s="1"/>
      <c r="L1181" s="1"/>
    </row>
    <row r="1182" spans="8:12" x14ac:dyDescent="0.25">
      <c r="H1182" s="1">
        <v>45435</v>
      </c>
      <c r="I1182" s="1"/>
      <c r="K1182" s="1"/>
      <c r="L1182" s="1"/>
    </row>
    <row r="1183" spans="8:12" x14ac:dyDescent="0.25">
      <c r="H1183" s="1">
        <v>45436</v>
      </c>
      <c r="I1183" s="1"/>
      <c r="K1183" s="1"/>
      <c r="L1183" s="1"/>
    </row>
    <row r="1184" spans="8:12" x14ac:dyDescent="0.25">
      <c r="H1184" s="1">
        <v>45437</v>
      </c>
      <c r="I1184" s="1"/>
      <c r="K1184" s="1"/>
      <c r="L1184" s="1"/>
    </row>
    <row r="1185" spans="8:12" x14ac:dyDescent="0.25">
      <c r="H1185" s="1">
        <v>45438</v>
      </c>
      <c r="I1185" s="1"/>
      <c r="K1185" s="1"/>
      <c r="L1185" s="1"/>
    </row>
    <row r="1186" spans="8:12" x14ac:dyDescent="0.25">
      <c r="H1186" s="1">
        <v>45439</v>
      </c>
      <c r="I1186" s="1"/>
      <c r="K1186" s="1"/>
      <c r="L1186" s="1"/>
    </row>
    <row r="1187" spans="8:12" x14ac:dyDescent="0.25">
      <c r="H1187" s="1">
        <v>45440</v>
      </c>
      <c r="I1187" s="1"/>
      <c r="K1187" s="1"/>
      <c r="L1187" s="1"/>
    </row>
    <row r="1188" spans="8:12" x14ac:dyDescent="0.25">
      <c r="H1188" s="1">
        <v>45441</v>
      </c>
      <c r="I1188" s="1"/>
      <c r="K1188" s="1"/>
      <c r="L1188" s="1"/>
    </row>
    <row r="1189" spans="8:12" x14ac:dyDescent="0.25">
      <c r="H1189" s="1">
        <v>45442</v>
      </c>
      <c r="I1189" s="1"/>
      <c r="K1189" s="1"/>
      <c r="L1189" s="1"/>
    </row>
    <row r="1190" spans="8:12" x14ac:dyDescent="0.25">
      <c r="H1190" s="1">
        <v>45443</v>
      </c>
      <c r="I1190" s="1"/>
      <c r="K1190" s="1"/>
      <c r="L1190" s="1"/>
    </row>
    <row r="1191" spans="8:12" x14ac:dyDescent="0.25">
      <c r="H1191" s="1">
        <v>45444</v>
      </c>
      <c r="I1191" s="1"/>
      <c r="K1191" s="1"/>
      <c r="L1191" s="1"/>
    </row>
    <row r="1192" spans="8:12" x14ac:dyDescent="0.25">
      <c r="H1192" s="1">
        <v>45445</v>
      </c>
      <c r="I1192" s="1"/>
      <c r="K1192" s="1"/>
      <c r="L1192" s="1"/>
    </row>
    <row r="1193" spans="8:12" x14ac:dyDescent="0.25">
      <c r="H1193" s="1">
        <v>45446</v>
      </c>
      <c r="I1193" s="1"/>
      <c r="K1193" s="1"/>
      <c r="L1193" s="1"/>
    </row>
    <row r="1194" spans="8:12" x14ac:dyDescent="0.25">
      <c r="H1194" s="1">
        <v>45447</v>
      </c>
      <c r="I1194" s="1"/>
      <c r="K1194" s="1"/>
      <c r="L1194" s="1"/>
    </row>
    <row r="1195" spans="8:12" x14ac:dyDescent="0.25">
      <c r="H1195" s="1">
        <v>45448</v>
      </c>
      <c r="I1195" s="1"/>
      <c r="K1195" s="1"/>
      <c r="L1195" s="1"/>
    </row>
    <row r="1196" spans="8:12" x14ac:dyDescent="0.25">
      <c r="H1196" s="1">
        <v>45449</v>
      </c>
      <c r="I1196" s="1"/>
      <c r="K1196" s="1"/>
      <c r="L1196" s="1"/>
    </row>
    <row r="1197" spans="8:12" x14ac:dyDescent="0.25">
      <c r="H1197" s="1">
        <v>45450</v>
      </c>
      <c r="I1197" s="1"/>
      <c r="K1197" s="1"/>
      <c r="L1197" s="1"/>
    </row>
    <row r="1198" spans="8:12" x14ac:dyDescent="0.25">
      <c r="H1198" s="1">
        <v>45451</v>
      </c>
      <c r="I1198" s="1"/>
      <c r="K1198" s="1"/>
      <c r="L1198" s="1"/>
    </row>
    <row r="1199" spans="8:12" x14ac:dyDescent="0.25">
      <c r="H1199" s="1">
        <v>45452</v>
      </c>
      <c r="I1199" s="1"/>
      <c r="K1199" s="1"/>
      <c r="L1199" s="1"/>
    </row>
    <row r="1200" spans="8:12" x14ac:dyDescent="0.25">
      <c r="H1200" s="1">
        <v>45453</v>
      </c>
      <c r="I1200" s="1"/>
      <c r="K1200" s="1"/>
      <c r="L1200" s="1"/>
    </row>
    <row r="1201" spans="8:12" x14ac:dyDescent="0.25">
      <c r="H1201" s="1">
        <v>45454</v>
      </c>
      <c r="I1201" s="1"/>
      <c r="K1201" s="1"/>
      <c r="L1201" s="1"/>
    </row>
    <row r="1202" spans="8:12" x14ac:dyDescent="0.25">
      <c r="H1202" s="1">
        <v>45455</v>
      </c>
      <c r="I1202" s="1"/>
      <c r="K1202" s="1"/>
      <c r="L1202" s="1"/>
    </row>
    <row r="1203" spans="8:12" x14ac:dyDescent="0.25">
      <c r="H1203" s="1">
        <v>45456</v>
      </c>
      <c r="I1203" s="1"/>
      <c r="K1203" s="1"/>
      <c r="L1203" s="1"/>
    </row>
    <row r="1204" spans="8:12" x14ac:dyDescent="0.25">
      <c r="H1204" s="1">
        <v>45457</v>
      </c>
      <c r="I1204" s="1"/>
      <c r="K1204" s="1"/>
      <c r="L1204" s="1"/>
    </row>
    <row r="1205" spans="8:12" x14ac:dyDescent="0.25">
      <c r="H1205" s="1">
        <v>45458</v>
      </c>
      <c r="I1205" s="1"/>
      <c r="K1205" s="1"/>
      <c r="L1205" s="1"/>
    </row>
    <row r="1206" spans="8:12" x14ac:dyDescent="0.25">
      <c r="H1206" s="1">
        <v>45459</v>
      </c>
      <c r="I1206" s="1"/>
      <c r="K1206" s="1"/>
      <c r="L1206" s="1"/>
    </row>
    <row r="1207" spans="8:12" x14ac:dyDescent="0.25">
      <c r="H1207" s="1">
        <v>45460</v>
      </c>
      <c r="I1207" s="1"/>
      <c r="K1207" s="1"/>
      <c r="L1207" s="1"/>
    </row>
    <row r="1208" spans="8:12" x14ac:dyDescent="0.25">
      <c r="H1208" s="1">
        <v>45461</v>
      </c>
      <c r="I1208" s="1"/>
      <c r="K1208" s="1"/>
      <c r="L1208" s="1"/>
    </row>
    <row r="1209" spans="8:12" x14ac:dyDescent="0.25">
      <c r="H1209" s="1">
        <v>45462</v>
      </c>
      <c r="I1209" s="1"/>
      <c r="K1209" s="1"/>
      <c r="L1209" s="1"/>
    </row>
    <row r="1210" spans="8:12" x14ac:dyDescent="0.25">
      <c r="H1210" s="1">
        <v>45463</v>
      </c>
      <c r="I1210" s="1"/>
      <c r="K1210" s="1"/>
      <c r="L1210" s="1"/>
    </row>
    <row r="1211" spans="8:12" x14ac:dyDescent="0.25">
      <c r="H1211" s="1">
        <v>45464</v>
      </c>
      <c r="I1211" s="1"/>
      <c r="K1211" s="1"/>
      <c r="L1211" s="1"/>
    </row>
    <row r="1212" spans="8:12" x14ac:dyDescent="0.25">
      <c r="H1212" s="1">
        <v>45465</v>
      </c>
      <c r="I1212" s="1"/>
      <c r="K1212" s="1"/>
      <c r="L1212" s="1"/>
    </row>
    <row r="1213" spans="8:12" x14ac:dyDescent="0.25">
      <c r="H1213" s="1">
        <v>45466</v>
      </c>
      <c r="I1213" s="1"/>
      <c r="K1213" s="1"/>
      <c r="L1213" s="1"/>
    </row>
    <row r="1214" spans="8:12" x14ac:dyDescent="0.25">
      <c r="H1214" s="1">
        <v>45467</v>
      </c>
      <c r="I1214" s="1"/>
      <c r="K1214" s="1"/>
      <c r="L1214" s="1"/>
    </row>
    <row r="1215" spans="8:12" x14ac:dyDescent="0.25">
      <c r="H1215" s="1">
        <v>45468</v>
      </c>
      <c r="I1215" s="1"/>
      <c r="K1215" s="1"/>
      <c r="L1215" s="1"/>
    </row>
    <row r="1216" spans="8:12" x14ac:dyDescent="0.25">
      <c r="H1216" s="1">
        <v>45469</v>
      </c>
      <c r="I1216" s="1"/>
      <c r="K1216" s="1"/>
      <c r="L1216" s="1"/>
    </row>
    <row r="1217" spans="8:12" x14ac:dyDescent="0.25">
      <c r="H1217" s="1">
        <v>45470</v>
      </c>
      <c r="I1217" s="1"/>
      <c r="K1217" s="1"/>
      <c r="L1217" s="1"/>
    </row>
    <row r="1218" spans="8:12" x14ac:dyDescent="0.25">
      <c r="H1218" s="1">
        <v>45471</v>
      </c>
      <c r="I1218" s="1"/>
      <c r="K1218" s="1"/>
      <c r="L1218" s="1"/>
    </row>
    <row r="1219" spans="8:12" x14ac:dyDescent="0.25">
      <c r="H1219" s="1">
        <v>45472</v>
      </c>
      <c r="I1219" s="1"/>
      <c r="K1219" s="1"/>
      <c r="L1219" s="1"/>
    </row>
    <row r="1220" spans="8:12" x14ac:dyDescent="0.25">
      <c r="H1220" s="1">
        <v>45473</v>
      </c>
      <c r="I1220" s="1"/>
      <c r="K1220" s="1"/>
      <c r="L1220" s="1"/>
    </row>
    <row r="1221" spans="8:12" x14ac:dyDescent="0.25">
      <c r="H1221" s="1">
        <v>45474</v>
      </c>
      <c r="I1221" s="1"/>
      <c r="K1221" s="1"/>
      <c r="L1221" s="1"/>
    </row>
    <row r="1222" spans="8:12" x14ac:dyDescent="0.25">
      <c r="H1222" s="1">
        <v>45475</v>
      </c>
      <c r="I1222" s="1"/>
      <c r="K1222" s="1"/>
      <c r="L1222" s="1"/>
    </row>
    <row r="1223" spans="8:12" x14ac:dyDescent="0.25">
      <c r="H1223" s="1">
        <v>45476</v>
      </c>
      <c r="I1223" s="1"/>
      <c r="K1223" s="1"/>
      <c r="L1223" s="1"/>
    </row>
    <row r="1224" spans="8:12" x14ac:dyDescent="0.25">
      <c r="H1224" s="1">
        <v>45477</v>
      </c>
      <c r="I1224" s="1"/>
      <c r="K1224" s="1"/>
      <c r="L1224" s="1"/>
    </row>
    <row r="1225" spans="8:12" x14ac:dyDescent="0.25">
      <c r="H1225" s="1">
        <v>45478</v>
      </c>
      <c r="I1225" s="1"/>
      <c r="K1225" s="1"/>
      <c r="L1225" s="1"/>
    </row>
    <row r="1226" spans="8:12" x14ac:dyDescent="0.25">
      <c r="H1226" s="1">
        <v>45479</v>
      </c>
      <c r="I1226" s="1"/>
      <c r="K1226" s="1"/>
      <c r="L1226" s="1"/>
    </row>
    <row r="1227" spans="8:12" x14ac:dyDescent="0.25">
      <c r="H1227" s="1">
        <v>45480</v>
      </c>
      <c r="I1227" s="1"/>
      <c r="K1227" s="1"/>
      <c r="L1227" s="1"/>
    </row>
    <row r="1228" spans="8:12" x14ac:dyDescent="0.25">
      <c r="H1228" s="1">
        <v>45481</v>
      </c>
      <c r="I1228" s="1"/>
      <c r="K1228" s="1"/>
      <c r="L1228" s="1"/>
    </row>
    <row r="1229" spans="8:12" x14ac:dyDescent="0.25">
      <c r="H1229" s="1">
        <v>45482</v>
      </c>
      <c r="I1229" s="1"/>
      <c r="K1229" s="1"/>
      <c r="L1229" s="1"/>
    </row>
    <row r="1230" spans="8:12" x14ac:dyDescent="0.25">
      <c r="H1230" s="1">
        <v>45483</v>
      </c>
      <c r="I1230" s="1"/>
      <c r="K1230" s="1"/>
      <c r="L1230" s="1"/>
    </row>
    <row r="1231" spans="8:12" x14ac:dyDescent="0.25">
      <c r="H1231" s="1">
        <v>45484</v>
      </c>
      <c r="I1231" s="1"/>
      <c r="K1231" s="1"/>
      <c r="L1231" s="1"/>
    </row>
    <row r="1232" spans="8:12" x14ac:dyDescent="0.25">
      <c r="H1232" s="1">
        <v>45485</v>
      </c>
      <c r="I1232" s="1"/>
      <c r="K1232" s="1"/>
      <c r="L1232" s="1"/>
    </row>
    <row r="1233" spans="8:12" x14ac:dyDescent="0.25">
      <c r="H1233" s="1">
        <v>45486</v>
      </c>
      <c r="I1233" s="1"/>
      <c r="K1233" s="1"/>
      <c r="L1233" s="1"/>
    </row>
    <row r="1234" spans="8:12" x14ac:dyDescent="0.25">
      <c r="H1234" s="1">
        <v>45487</v>
      </c>
      <c r="I1234" s="1"/>
      <c r="K1234" s="1"/>
      <c r="L1234" s="1"/>
    </row>
    <row r="1235" spans="8:12" x14ac:dyDescent="0.25">
      <c r="H1235" s="1">
        <v>45488</v>
      </c>
      <c r="I1235" s="1"/>
      <c r="K1235" s="1"/>
      <c r="L1235" s="1"/>
    </row>
    <row r="1236" spans="8:12" x14ac:dyDescent="0.25">
      <c r="H1236" s="1">
        <v>45489</v>
      </c>
      <c r="I1236" s="1"/>
      <c r="K1236" s="1"/>
      <c r="L1236" s="1"/>
    </row>
    <row r="1237" spans="8:12" x14ac:dyDescent="0.25">
      <c r="H1237" s="1">
        <v>45490</v>
      </c>
      <c r="I1237" s="1"/>
      <c r="K1237" s="1"/>
      <c r="L1237" s="1"/>
    </row>
    <row r="1238" spans="8:12" x14ac:dyDescent="0.25">
      <c r="H1238" s="1">
        <v>45491</v>
      </c>
      <c r="I1238" s="1"/>
      <c r="K1238" s="1"/>
      <c r="L1238" s="1"/>
    </row>
    <row r="1239" spans="8:12" x14ac:dyDescent="0.25">
      <c r="H1239" s="1">
        <v>45492</v>
      </c>
      <c r="I1239" s="1"/>
      <c r="K1239" s="1"/>
      <c r="L1239" s="1"/>
    </row>
    <row r="1240" spans="8:12" x14ac:dyDescent="0.25">
      <c r="H1240" s="1">
        <v>45493</v>
      </c>
      <c r="I1240" s="1"/>
      <c r="K1240" s="1"/>
      <c r="L1240" s="1"/>
    </row>
    <row r="1241" spans="8:12" x14ac:dyDescent="0.25">
      <c r="H1241" s="1">
        <v>45494</v>
      </c>
      <c r="I1241" s="1"/>
      <c r="K1241" s="1"/>
      <c r="L1241" s="1"/>
    </row>
    <row r="1242" spans="8:12" x14ac:dyDescent="0.25">
      <c r="H1242" s="1">
        <v>45495</v>
      </c>
      <c r="I1242" s="1"/>
      <c r="K1242" s="1"/>
      <c r="L1242" s="1"/>
    </row>
    <row r="1243" spans="8:12" x14ac:dyDescent="0.25">
      <c r="H1243" s="1">
        <v>45496</v>
      </c>
      <c r="I1243" s="1"/>
      <c r="K1243" s="1"/>
      <c r="L1243" s="1"/>
    </row>
    <row r="1244" spans="8:12" x14ac:dyDescent="0.25">
      <c r="H1244" s="1">
        <v>45497</v>
      </c>
      <c r="I1244" s="1"/>
      <c r="K1244" s="1"/>
      <c r="L1244" s="1"/>
    </row>
    <row r="1245" spans="8:12" x14ac:dyDescent="0.25">
      <c r="H1245" s="1">
        <v>45498</v>
      </c>
      <c r="I1245" s="1"/>
      <c r="K1245" s="1"/>
      <c r="L1245" s="1"/>
    </row>
    <row r="1246" spans="8:12" x14ac:dyDescent="0.25">
      <c r="H1246" s="1">
        <v>45499</v>
      </c>
      <c r="I1246" s="1"/>
      <c r="K1246" s="1"/>
      <c r="L1246" s="1"/>
    </row>
    <row r="1247" spans="8:12" x14ac:dyDescent="0.25">
      <c r="H1247" s="1">
        <v>45500</v>
      </c>
      <c r="I1247" s="1"/>
      <c r="K1247" s="1"/>
      <c r="L1247" s="1"/>
    </row>
    <row r="1248" spans="8:12" x14ac:dyDescent="0.25">
      <c r="H1248" s="1">
        <v>45501</v>
      </c>
      <c r="I1248" s="1"/>
      <c r="K1248" s="1"/>
      <c r="L1248" s="1"/>
    </row>
    <row r="1249" spans="8:12" x14ac:dyDescent="0.25">
      <c r="H1249" s="1">
        <v>45502</v>
      </c>
      <c r="I1249" s="1"/>
      <c r="K1249" s="1"/>
      <c r="L1249" s="1"/>
    </row>
    <row r="1250" spans="8:12" x14ac:dyDescent="0.25">
      <c r="H1250" s="1">
        <v>45503</v>
      </c>
      <c r="I1250" s="1"/>
      <c r="K1250" s="1"/>
      <c r="L1250" s="1"/>
    </row>
    <row r="1251" spans="8:12" x14ac:dyDescent="0.25">
      <c r="H1251" s="1">
        <v>45504</v>
      </c>
      <c r="I1251" s="1"/>
      <c r="K1251" s="1"/>
      <c r="L1251" s="1"/>
    </row>
    <row r="1252" spans="8:12" x14ac:dyDescent="0.25">
      <c r="H1252" s="1">
        <v>45505</v>
      </c>
      <c r="I1252" s="1"/>
      <c r="K1252" s="1"/>
      <c r="L1252" s="1"/>
    </row>
    <row r="1253" spans="8:12" x14ac:dyDescent="0.25">
      <c r="H1253" s="1">
        <v>45506</v>
      </c>
      <c r="I1253" s="1"/>
      <c r="K1253" s="1"/>
      <c r="L1253" s="1"/>
    </row>
    <row r="1254" spans="8:12" x14ac:dyDescent="0.25">
      <c r="H1254" s="1">
        <v>45507</v>
      </c>
      <c r="I1254" s="1"/>
      <c r="K1254" s="1"/>
      <c r="L1254" s="1"/>
    </row>
    <row r="1255" spans="8:12" x14ac:dyDescent="0.25">
      <c r="H1255" s="1">
        <v>45508</v>
      </c>
      <c r="I1255" s="1"/>
      <c r="K1255" s="1"/>
      <c r="L1255" s="1"/>
    </row>
    <row r="1256" spans="8:12" x14ac:dyDescent="0.25">
      <c r="H1256" s="1">
        <v>45509</v>
      </c>
      <c r="I1256" s="1"/>
      <c r="K1256" s="1"/>
      <c r="L1256" s="1"/>
    </row>
    <row r="1257" spans="8:12" x14ac:dyDescent="0.25">
      <c r="H1257" s="1">
        <v>45510</v>
      </c>
      <c r="I1257" s="1"/>
      <c r="K1257" s="1"/>
      <c r="L1257" s="1"/>
    </row>
    <row r="1258" spans="8:12" x14ac:dyDescent="0.25">
      <c r="H1258" s="1">
        <v>45511</v>
      </c>
      <c r="I1258" s="1"/>
      <c r="K1258" s="1"/>
      <c r="L1258" s="1"/>
    </row>
    <row r="1259" spans="8:12" x14ac:dyDescent="0.25">
      <c r="H1259" s="1">
        <v>45512</v>
      </c>
      <c r="I1259" s="1"/>
      <c r="K1259" s="1"/>
      <c r="L1259" s="1"/>
    </row>
    <row r="1260" spans="8:12" x14ac:dyDescent="0.25">
      <c r="H1260" s="1">
        <v>45513</v>
      </c>
      <c r="I1260" s="1"/>
      <c r="K1260" s="1"/>
      <c r="L1260" s="1"/>
    </row>
    <row r="1261" spans="8:12" x14ac:dyDescent="0.25">
      <c r="H1261" s="1">
        <v>45514</v>
      </c>
      <c r="I1261" s="1"/>
      <c r="K1261" s="1"/>
      <c r="L1261" s="1"/>
    </row>
    <row r="1262" spans="8:12" x14ac:dyDescent="0.25">
      <c r="H1262" s="1">
        <v>45515</v>
      </c>
      <c r="I1262" s="1"/>
      <c r="K1262" s="1"/>
      <c r="L1262" s="1"/>
    </row>
    <row r="1263" spans="8:12" x14ac:dyDescent="0.25">
      <c r="H1263" s="1">
        <v>45516</v>
      </c>
      <c r="I1263" s="1"/>
      <c r="K1263" s="1"/>
      <c r="L1263" s="1"/>
    </row>
    <row r="1264" spans="8:12" x14ac:dyDescent="0.25">
      <c r="H1264" s="1">
        <v>45517</v>
      </c>
      <c r="I1264" s="1"/>
      <c r="K1264" s="1"/>
      <c r="L1264" s="1"/>
    </row>
    <row r="1265" spans="8:12" x14ac:dyDescent="0.25">
      <c r="H1265" s="1">
        <v>45518</v>
      </c>
      <c r="I1265" s="1"/>
      <c r="K1265" s="1"/>
      <c r="L1265" s="1"/>
    </row>
    <row r="1266" spans="8:12" x14ac:dyDescent="0.25">
      <c r="H1266" s="1">
        <v>45519</v>
      </c>
      <c r="I1266" s="1"/>
      <c r="K1266" s="1"/>
      <c r="L1266" s="1"/>
    </row>
    <row r="1267" spans="8:12" x14ac:dyDescent="0.25">
      <c r="H1267" s="1">
        <v>45520</v>
      </c>
      <c r="I1267" s="1"/>
      <c r="K1267" s="1"/>
      <c r="L1267" s="1"/>
    </row>
    <row r="1268" spans="8:12" x14ac:dyDescent="0.25">
      <c r="H1268" s="1">
        <v>45521</v>
      </c>
      <c r="I1268" s="1"/>
      <c r="K1268" s="1"/>
      <c r="L1268" s="1"/>
    </row>
    <row r="1269" spans="8:12" x14ac:dyDescent="0.25">
      <c r="H1269" s="1">
        <v>45522</v>
      </c>
      <c r="I1269" s="1"/>
      <c r="K1269" s="1"/>
      <c r="L1269" s="1"/>
    </row>
    <row r="1270" spans="8:12" x14ac:dyDescent="0.25">
      <c r="H1270" s="1">
        <v>45523</v>
      </c>
      <c r="I1270" s="1"/>
      <c r="K1270" s="1"/>
      <c r="L1270" s="1"/>
    </row>
    <row r="1271" spans="8:12" x14ac:dyDescent="0.25">
      <c r="H1271" s="1">
        <v>45524</v>
      </c>
      <c r="I1271" s="1"/>
      <c r="K1271" s="1"/>
      <c r="L1271" s="1"/>
    </row>
    <row r="1272" spans="8:12" x14ac:dyDescent="0.25">
      <c r="H1272" s="1">
        <v>45525</v>
      </c>
      <c r="I1272" s="1"/>
      <c r="K1272" s="1"/>
      <c r="L1272" s="1"/>
    </row>
    <row r="1273" spans="8:12" x14ac:dyDescent="0.25">
      <c r="H1273" s="1">
        <v>45526</v>
      </c>
      <c r="I1273" s="1"/>
      <c r="K1273" s="1"/>
      <c r="L1273" s="1"/>
    </row>
    <row r="1274" spans="8:12" x14ac:dyDescent="0.25">
      <c r="H1274" s="1">
        <v>45527</v>
      </c>
      <c r="I1274" s="1"/>
      <c r="K1274" s="1"/>
      <c r="L1274" s="1"/>
    </row>
    <row r="1275" spans="8:12" x14ac:dyDescent="0.25">
      <c r="H1275" s="1">
        <v>45528</v>
      </c>
      <c r="I1275" s="1"/>
      <c r="K1275" s="1"/>
      <c r="L1275" s="1"/>
    </row>
    <row r="1276" spans="8:12" x14ac:dyDescent="0.25">
      <c r="H1276" s="1">
        <v>45529</v>
      </c>
      <c r="I1276" s="1"/>
      <c r="K1276" s="1"/>
      <c r="L1276" s="1"/>
    </row>
    <row r="1277" spans="8:12" x14ac:dyDescent="0.25">
      <c r="H1277" s="1">
        <v>45530</v>
      </c>
      <c r="I1277" s="1"/>
      <c r="K1277" s="1"/>
      <c r="L1277" s="1"/>
    </row>
    <row r="1278" spans="8:12" x14ac:dyDescent="0.25">
      <c r="H1278" s="1">
        <v>45531</v>
      </c>
      <c r="I1278" s="1"/>
      <c r="K1278" s="1"/>
      <c r="L1278" s="1"/>
    </row>
    <row r="1279" spans="8:12" x14ac:dyDescent="0.25">
      <c r="H1279" s="1">
        <v>45532</v>
      </c>
      <c r="I1279" s="1"/>
      <c r="K1279" s="1"/>
      <c r="L1279" s="1"/>
    </row>
    <row r="1280" spans="8:12" x14ac:dyDescent="0.25">
      <c r="H1280" s="1">
        <v>45533</v>
      </c>
      <c r="I1280" s="1"/>
      <c r="K1280" s="1"/>
      <c r="L1280" s="1"/>
    </row>
    <row r="1281" spans="8:12" x14ac:dyDescent="0.25">
      <c r="H1281" s="1">
        <v>45534</v>
      </c>
      <c r="I1281" s="1"/>
      <c r="K1281" s="1"/>
      <c r="L1281" s="1"/>
    </row>
    <row r="1282" spans="8:12" x14ac:dyDescent="0.25">
      <c r="H1282" s="1">
        <v>45535</v>
      </c>
      <c r="I1282" s="1"/>
      <c r="K1282" s="1"/>
      <c r="L1282" s="1"/>
    </row>
    <row r="1283" spans="8:12" x14ac:dyDescent="0.25">
      <c r="H1283" s="1">
        <v>45536</v>
      </c>
      <c r="I1283" s="1"/>
      <c r="K1283" s="1"/>
      <c r="L1283" s="1"/>
    </row>
    <row r="1284" spans="8:12" x14ac:dyDescent="0.25">
      <c r="H1284" s="1">
        <v>45537</v>
      </c>
      <c r="I1284" s="1"/>
      <c r="K1284" s="1"/>
      <c r="L1284" s="1"/>
    </row>
    <row r="1285" spans="8:12" x14ac:dyDescent="0.25">
      <c r="H1285" s="1">
        <v>45538</v>
      </c>
      <c r="I1285" s="1"/>
      <c r="K1285" s="1"/>
      <c r="L1285" s="1"/>
    </row>
    <row r="1286" spans="8:12" x14ac:dyDescent="0.25">
      <c r="H1286" s="1">
        <v>45539</v>
      </c>
      <c r="I1286" s="1"/>
      <c r="K1286" s="1"/>
      <c r="L1286" s="1"/>
    </row>
    <row r="1287" spans="8:12" x14ac:dyDescent="0.25">
      <c r="H1287" s="1">
        <v>45540</v>
      </c>
      <c r="I1287" s="1"/>
      <c r="K1287" s="1"/>
      <c r="L1287" s="1"/>
    </row>
    <row r="1288" spans="8:12" x14ac:dyDescent="0.25">
      <c r="H1288" s="1">
        <v>45541</v>
      </c>
      <c r="I1288" s="1"/>
      <c r="K1288" s="1"/>
      <c r="L1288" s="1"/>
    </row>
    <row r="1289" spans="8:12" x14ac:dyDescent="0.25">
      <c r="H1289" s="1">
        <v>45542</v>
      </c>
      <c r="I1289" s="1"/>
      <c r="K1289" s="1"/>
      <c r="L1289" s="1"/>
    </row>
    <row r="1290" spans="8:12" x14ac:dyDescent="0.25">
      <c r="H1290" s="1">
        <v>45543</v>
      </c>
      <c r="I1290" s="1"/>
      <c r="K1290" s="1"/>
      <c r="L1290" s="1"/>
    </row>
    <row r="1291" spans="8:12" x14ac:dyDescent="0.25">
      <c r="H1291" s="1">
        <v>45544</v>
      </c>
      <c r="I1291" s="1"/>
      <c r="K1291" s="1"/>
      <c r="L1291" s="1"/>
    </row>
    <row r="1292" spans="8:12" x14ac:dyDescent="0.25">
      <c r="H1292" s="1">
        <v>45545</v>
      </c>
      <c r="I1292" s="1"/>
      <c r="K1292" s="1"/>
      <c r="L1292" s="1"/>
    </row>
    <row r="1293" spans="8:12" x14ac:dyDescent="0.25">
      <c r="H1293" s="1">
        <v>45546</v>
      </c>
      <c r="I1293" s="1"/>
      <c r="K1293" s="1"/>
      <c r="L1293" s="1"/>
    </row>
    <row r="1294" spans="8:12" x14ac:dyDescent="0.25">
      <c r="H1294" s="1">
        <v>45547</v>
      </c>
      <c r="I1294" s="1"/>
      <c r="K1294" s="1"/>
      <c r="L1294" s="1"/>
    </row>
    <row r="1295" spans="8:12" x14ac:dyDescent="0.25">
      <c r="H1295" s="1">
        <v>45548</v>
      </c>
      <c r="I1295" s="1"/>
      <c r="K1295" s="1"/>
      <c r="L1295" s="1"/>
    </row>
    <row r="1296" spans="8:12" x14ac:dyDescent="0.25">
      <c r="H1296" s="1">
        <v>45549</v>
      </c>
      <c r="I1296" s="1"/>
      <c r="K1296" s="1"/>
      <c r="L1296" s="1"/>
    </row>
    <row r="1297" spans="8:12" x14ac:dyDescent="0.25">
      <c r="H1297" s="1">
        <v>45550</v>
      </c>
      <c r="I1297" s="1"/>
      <c r="K1297" s="1"/>
      <c r="L1297" s="1"/>
    </row>
    <row r="1298" spans="8:12" x14ac:dyDescent="0.25">
      <c r="H1298" s="1">
        <v>45551</v>
      </c>
      <c r="I1298" s="1"/>
      <c r="K1298" s="1"/>
      <c r="L1298" s="1"/>
    </row>
    <row r="1299" spans="8:12" x14ac:dyDescent="0.25">
      <c r="H1299" s="1">
        <v>45552</v>
      </c>
      <c r="I1299" s="1"/>
      <c r="K1299" s="1"/>
      <c r="L1299" s="1"/>
    </row>
    <row r="1300" spans="8:12" x14ac:dyDescent="0.25">
      <c r="H1300" s="1">
        <v>45553</v>
      </c>
      <c r="I1300" s="1"/>
      <c r="K1300" s="1"/>
      <c r="L1300" s="1"/>
    </row>
    <row r="1301" spans="8:12" x14ac:dyDescent="0.25">
      <c r="H1301" s="1">
        <v>45554</v>
      </c>
      <c r="I1301" s="1"/>
      <c r="K1301" s="1"/>
      <c r="L1301" s="1"/>
    </row>
    <row r="1302" spans="8:12" x14ac:dyDescent="0.25">
      <c r="H1302" s="1">
        <v>45555</v>
      </c>
      <c r="I1302" s="1"/>
      <c r="K1302" s="1"/>
      <c r="L1302" s="1"/>
    </row>
    <row r="1303" spans="8:12" x14ac:dyDescent="0.25">
      <c r="H1303" s="1">
        <v>45556</v>
      </c>
      <c r="I1303" s="1"/>
      <c r="K1303" s="1"/>
      <c r="L1303" s="1"/>
    </row>
    <row r="1304" spans="8:12" x14ac:dyDescent="0.25">
      <c r="H1304" s="1">
        <v>45557</v>
      </c>
      <c r="I1304" s="1"/>
      <c r="K1304" s="1"/>
      <c r="L1304" s="1"/>
    </row>
    <row r="1305" spans="8:12" x14ac:dyDescent="0.25">
      <c r="H1305" s="1">
        <v>45558</v>
      </c>
      <c r="I1305" s="1"/>
      <c r="K1305" s="1"/>
      <c r="L1305" s="1"/>
    </row>
    <row r="1306" spans="8:12" x14ac:dyDescent="0.25">
      <c r="H1306" s="1">
        <v>45559</v>
      </c>
      <c r="I1306" s="1"/>
      <c r="K1306" s="1"/>
      <c r="L1306" s="1"/>
    </row>
    <row r="1307" spans="8:12" x14ac:dyDescent="0.25">
      <c r="H1307" s="1">
        <v>45560</v>
      </c>
      <c r="I1307" s="1"/>
      <c r="K1307" s="1"/>
      <c r="L1307" s="1"/>
    </row>
    <row r="1308" spans="8:12" x14ac:dyDescent="0.25">
      <c r="H1308" s="1">
        <v>45561</v>
      </c>
      <c r="I1308" s="1"/>
      <c r="K1308" s="1"/>
      <c r="L1308" s="1"/>
    </row>
    <row r="1309" spans="8:12" x14ac:dyDescent="0.25">
      <c r="H1309" s="1">
        <v>45562</v>
      </c>
      <c r="I1309" s="1"/>
      <c r="K1309" s="1"/>
      <c r="L1309" s="1"/>
    </row>
    <row r="1310" spans="8:12" x14ac:dyDescent="0.25">
      <c r="H1310" s="1">
        <v>45563</v>
      </c>
      <c r="I1310" s="1"/>
      <c r="K1310" s="1"/>
      <c r="L1310" s="1"/>
    </row>
    <row r="1311" spans="8:12" x14ac:dyDescent="0.25">
      <c r="H1311" s="1">
        <v>45564</v>
      </c>
      <c r="I1311" s="1"/>
      <c r="K1311" s="1"/>
      <c r="L1311" s="1"/>
    </row>
    <row r="1312" spans="8:12" x14ac:dyDescent="0.25">
      <c r="H1312" s="1">
        <v>45565</v>
      </c>
      <c r="I1312" s="1"/>
      <c r="K1312" s="1"/>
      <c r="L1312" s="1"/>
    </row>
    <row r="1313" spans="8:12" x14ac:dyDescent="0.25">
      <c r="H1313" s="1">
        <v>45566</v>
      </c>
      <c r="I1313" s="1"/>
      <c r="K1313" s="1"/>
      <c r="L1313" s="1"/>
    </row>
    <row r="1314" spans="8:12" x14ac:dyDescent="0.25">
      <c r="H1314" s="1">
        <v>45567</v>
      </c>
      <c r="I1314" s="1"/>
      <c r="K1314" s="1"/>
      <c r="L1314" s="1"/>
    </row>
    <row r="1315" spans="8:12" x14ac:dyDescent="0.25">
      <c r="H1315" s="1">
        <v>45568</v>
      </c>
      <c r="I1315" s="1"/>
      <c r="K1315" s="1"/>
      <c r="L1315" s="1"/>
    </row>
    <row r="1316" spans="8:12" x14ac:dyDescent="0.25">
      <c r="H1316" s="1">
        <v>45569</v>
      </c>
      <c r="I1316" s="1"/>
      <c r="K1316" s="1"/>
      <c r="L1316" s="1"/>
    </row>
    <row r="1317" spans="8:12" x14ac:dyDescent="0.25">
      <c r="H1317" s="1">
        <v>45570</v>
      </c>
      <c r="I1317" s="1"/>
      <c r="K1317" s="1"/>
      <c r="L1317" s="1"/>
    </row>
    <row r="1318" spans="8:12" x14ac:dyDescent="0.25">
      <c r="H1318" s="1">
        <v>45571</v>
      </c>
      <c r="I1318" s="1"/>
      <c r="K1318" s="1"/>
      <c r="L1318" s="1"/>
    </row>
    <row r="1319" spans="8:12" x14ac:dyDescent="0.25">
      <c r="H1319" s="1">
        <v>45572</v>
      </c>
      <c r="I1319" s="1"/>
      <c r="K1319" s="1"/>
      <c r="L1319" s="1"/>
    </row>
    <row r="1320" spans="8:12" x14ac:dyDescent="0.25">
      <c r="H1320" s="1">
        <v>45573</v>
      </c>
      <c r="I1320" s="1"/>
      <c r="K1320" s="1"/>
      <c r="L1320" s="1"/>
    </row>
    <row r="1321" spans="8:12" x14ac:dyDescent="0.25">
      <c r="H1321" s="1">
        <v>45574</v>
      </c>
      <c r="I1321" s="1"/>
      <c r="K1321" s="1"/>
      <c r="L1321" s="1"/>
    </row>
    <row r="1322" spans="8:12" x14ac:dyDescent="0.25">
      <c r="H1322" s="1">
        <v>45575</v>
      </c>
      <c r="I1322" s="1"/>
      <c r="K1322" s="1"/>
      <c r="L1322" s="1"/>
    </row>
    <row r="1323" spans="8:12" x14ac:dyDescent="0.25">
      <c r="H1323" s="1">
        <v>45576</v>
      </c>
      <c r="I1323" s="1"/>
      <c r="K1323" s="1"/>
      <c r="L1323" s="1"/>
    </row>
    <row r="1324" spans="8:12" x14ac:dyDescent="0.25">
      <c r="H1324" s="1">
        <v>45577</v>
      </c>
      <c r="I1324" s="1"/>
      <c r="K1324" s="1"/>
      <c r="L1324" s="1"/>
    </row>
    <row r="1325" spans="8:12" x14ac:dyDescent="0.25">
      <c r="H1325" s="1">
        <v>45578</v>
      </c>
      <c r="I1325" s="1"/>
      <c r="K1325" s="1"/>
      <c r="L1325" s="1"/>
    </row>
    <row r="1326" spans="8:12" x14ac:dyDescent="0.25">
      <c r="H1326" s="1">
        <v>45579</v>
      </c>
      <c r="I1326" s="1"/>
      <c r="K1326" s="1"/>
      <c r="L1326" s="1"/>
    </row>
    <row r="1327" spans="8:12" x14ac:dyDescent="0.25">
      <c r="H1327" s="1">
        <v>45580</v>
      </c>
      <c r="I1327" s="1"/>
      <c r="K1327" s="1"/>
      <c r="L1327" s="1"/>
    </row>
    <row r="1328" spans="8:12" x14ac:dyDescent="0.25">
      <c r="H1328" s="1">
        <v>45581</v>
      </c>
      <c r="I1328" s="1"/>
      <c r="K1328" s="1"/>
      <c r="L1328" s="1"/>
    </row>
    <row r="1329" spans="8:12" x14ac:dyDescent="0.25">
      <c r="H1329" s="1">
        <v>45582</v>
      </c>
      <c r="I1329" s="1"/>
      <c r="K1329" s="1"/>
      <c r="L1329" s="1"/>
    </row>
    <row r="1330" spans="8:12" x14ac:dyDescent="0.25">
      <c r="H1330" s="1">
        <v>45583</v>
      </c>
      <c r="I1330" s="1"/>
      <c r="K1330" s="1"/>
      <c r="L1330" s="1"/>
    </row>
    <row r="1331" spans="8:12" x14ac:dyDescent="0.25">
      <c r="H1331" s="1">
        <v>45584</v>
      </c>
      <c r="I1331" s="1"/>
      <c r="K1331" s="1"/>
      <c r="L1331" s="1"/>
    </row>
    <row r="1332" spans="8:12" x14ac:dyDescent="0.25">
      <c r="H1332" s="1">
        <v>45585</v>
      </c>
      <c r="I1332" s="1"/>
      <c r="K1332" s="1"/>
      <c r="L1332" s="1"/>
    </row>
    <row r="1333" spans="8:12" x14ac:dyDescent="0.25">
      <c r="H1333" s="1">
        <v>45586</v>
      </c>
      <c r="I1333" s="1"/>
      <c r="K1333" s="1"/>
      <c r="L1333" s="1"/>
    </row>
    <row r="1334" spans="8:12" x14ac:dyDescent="0.25">
      <c r="H1334" s="1">
        <v>45587</v>
      </c>
      <c r="I1334" s="1"/>
      <c r="K1334" s="1"/>
      <c r="L1334" s="1"/>
    </row>
    <row r="1335" spans="8:12" x14ac:dyDescent="0.25">
      <c r="H1335" s="1">
        <v>45588</v>
      </c>
      <c r="I1335" s="1"/>
      <c r="K1335" s="1"/>
      <c r="L1335" s="1"/>
    </row>
    <row r="1336" spans="8:12" x14ac:dyDescent="0.25">
      <c r="H1336" s="1">
        <v>45589</v>
      </c>
      <c r="I1336" s="1"/>
      <c r="K1336" s="1"/>
      <c r="L1336" s="1"/>
    </row>
    <row r="1337" spans="8:12" x14ac:dyDescent="0.25">
      <c r="H1337" s="1">
        <v>45590</v>
      </c>
      <c r="I1337" s="1"/>
      <c r="K1337" s="1"/>
      <c r="L1337" s="1"/>
    </row>
    <row r="1338" spans="8:12" x14ac:dyDescent="0.25">
      <c r="H1338" s="1">
        <v>45591</v>
      </c>
      <c r="I1338" s="1"/>
      <c r="K1338" s="1"/>
      <c r="L1338" s="1"/>
    </row>
    <row r="1339" spans="8:12" x14ac:dyDescent="0.25">
      <c r="H1339" s="1">
        <v>45592</v>
      </c>
      <c r="I1339" s="1"/>
      <c r="K1339" s="1"/>
      <c r="L1339" s="1"/>
    </row>
    <row r="1340" spans="8:12" x14ac:dyDescent="0.25">
      <c r="H1340" s="1">
        <v>45593</v>
      </c>
      <c r="I1340" s="1"/>
      <c r="K1340" s="1"/>
      <c r="L1340" s="1"/>
    </row>
    <row r="1341" spans="8:12" x14ac:dyDescent="0.25">
      <c r="H1341" s="1">
        <v>45594</v>
      </c>
      <c r="I1341" s="1"/>
      <c r="K1341" s="1"/>
      <c r="L1341" s="1"/>
    </row>
    <row r="1342" spans="8:12" x14ac:dyDescent="0.25">
      <c r="H1342" s="1">
        <v>45595</v>
      </c>
      <c r="I1342" s="1"/>
      <c r="K1342" s="1"/>
      <c r="L1342" s="1"/>
    </row>
    <row r="1343" spans="8:12" x14ac:dyDescent="0.25">
      <c r="H1343" s="1">
        <v>45596</v>
      </c>
      <c r="I1343" s="1"/>
      <c r="K1343" s="1"/>
      <c r="L1343" s="1"/>
    </row>
    <row r="1344" spans="8:12" x14ac:dyDescent="0.25">
      <c r="H1344" s="1">
        <v>45597</v>
      </c>
      <c r="I1344" s="1"/>
      <c r="K1344" s="1"/>
      <c r="L1344" s="1"/>
    </row>
    <row r="1345" spans="8:12" x14ac:dyDescent="0.25">
      <c r="H1345" s="1">
        <v>45598</v>
      </c>
      <c r="I1345" s="1"/>
      <c r="K1345" s="1"/>
      <c r="L1345" s="1"/>
    </row>
    <row r="1346" spans="8:12" x14ac:dyDescent="0.25">
      <c r="H1346" s="1">
        <v>45599</v>
      </c>
      <c r="I1346" s="1"/>
      <c r="K1346" s="1"/>
      <c r="L1346" s="1"/>
    </row>
    <row r="1347" spans="8:12" x14ac:dyDescent="0.25">
      <c r="H1347" s="1">
        <v>45600</v>
      </c>
      <c r="I1347" s="1"/>
      <c r="K1347" s="1"/>
      <c r="L1347" s="1"/>
    </row>
    <row r="1348" spans="8:12" x14ac:dyDescent="0.25">
      <c r="H1348" s="1">
        <v>45601</v>
      </c>
      <c r="I1348" s="1"/>
      <c r="K1348" s="1"/>
      <c r="L1348" s="1"/>
    </row>
    <row r="1349" spans="8:12" x14ac:dyDescent="0.25">
      <c r="H1349" s="1">
        <v>45602</v>
      </c>
      <c r="I1349" s="1"/>
      <c r="K1349" s="1"/>
      <c r="L1349" s="1"/>
    </row>
    <row r="1350" spans="8:12" x14ac:dyDescent="0.25">
      <c r="H1350" s="1">
        <v>45603</v>
      </c>
      <c r="I1350" s="1"/>
      <c r="K1350" s="1"/>
      <c r="L1350" s="1"/>
    </row>
    <row r="1351" spans="8:12" x14ac:dyDescent="0.25">
      <c r="H1351" s="1">
        <v>45604</v>
      </c>
      <c r="I1351" s="1"/>
      <c r="K1351" s="1"/>
      <c r="L1351" s="1"/>
    </row>
    <row r="1352" spans="8:12" x14ac:dyDescent="0.25">
      <c r="H1352" s="1">
        <v>45605</v>
      </c>
      <c r="I1352" s="1"/>
      <c r="K1352" s="1"/>
      <c r="L1352" s="1"/>
    </row>
    <row r="1353" spans="8:12" x14ac:dyDescent="0.25">
      <c r="H1353" s="1">
        <v>45606</v>
      </c>
      <c r="I1353" s="1"/>
      <c r="K1353" s="1"/>
      <c r="L1353" s="1"/>
    </row>
    <row r="1354" spans="8:12" x14ac:dyDescent="0.25">
      <c r="H1354" s="1">
        <v>45607</v>
      </c>
      <c r="I1354" s="1"/>
      <c r="K1354" s="1"/>
      <c r="L1354" s="1"/>
    </row>
    <row r="1355" spans="8:12" x14ac:dyDescent="0.25">
      <c r="H1355" s="1">
        <v>45608</v>
      </c>
      <c r="I1355" s="1"/>
      <c r="K1355" s="1"/>
      <c r="L1355" s="1"/>
    </row>
    <row r="1356" spans="8:12" x14ac:dyDescent="0.25">
      <c r="H1356" s="1">
        <v>45609</v>
      </c>
      <c r="I1356" s="1"/>
      <c r="K1356" s="1"/>
      <c r="L1356" s="1"/>
    </row>
    <row r="1357" spans="8:12" x14ac:dyDescent="0.25">
      <c r="H1357" s="1">
        <v>45610</v>
      </c>
      <c r="I1357" s="1"/>
      <c r="K1357" s="1"/>
      <c r="L1357" s="1"/>
    </row>
    <row r="1358" spans="8:12" x14ac:dyDescent="0.25">
      <c r="H1358" s="1">
        <v>45611</v>
      </c>
      <c r="I1358" s="1"/>
      <c r="K1358" s="1"/>
      <c r="L1358" s="1"/>
    </row>
    <row r="1359" spans="8:12" x14ac:dyDescent="0.25">
      <c r="H1359" s="1">
        <v>45612</v>
      </c>
      <c r="I1359" s="1"/>
      <c r="K1359" s="1"/>
      <c r="L1359" s="1"/>
    </row>
    <row r="1360" spans="8:12" x14ac:dyDescent="0.25">
      <c r="H1360" s="1">
        <v>45613</v>
      </c>
      <c r="I1360" s="1"/>
      <c r="K1360" s="1"/>
      <c r="L1360" s="1"/>
    </row>
    <row r="1361" spans="8:12" x14ac:dyDescent="0.25">
      <c r="H1361" s="1">
        <v>45614</v>
      </c>
      <c r="I1361" s="1"/>
      <c r="K1361" s="1"/>
      <c r="L1361" s="1"/>
    </row>
    <row r="1362" spans="8:12" x14ac:dyDescent="0.25">
      <c r="H1362" s="1">
        <v>45615</v>
      </c>
      <c r="I1362" s="1"/>
      <c r="K1362" s="1"/>
      <c r="L1362" s="1"/>
    </row>
    <row r="1363" spans="8:12" x14ac:dyDescent="0.25">
      <c r="H1363" s="1">
        <v>45616</v>
      </c>
      <c r="I1363" s="1"/>
      <c r="K1363" s="1"/>
      <c r="L1363" s="1"/>
    </row>
    <row r="1364" spans="8:12" x14ac:dyDescent="0.25">
      <c r="H1364" s="1">
        <v>45617</v>
      </c>
      <c r="I1364" s="1"/>
      <c r="K1364" s="1"/>
      <c r="L1364" s="1"/>
    </row>
    <row r="1365" spans="8:12" x14ac:dyDescent="0.25">
      <c r="H1365" s="1">
        <v>45618</v>
      </c>
      <c r="I1365" s="1"/>
      <c r="K1365" s="1"/>
      <c r="L1365" s="1"/>
    </row>
    <row r="1366" spans="8:12" x14ac:dyDescent="0.25">
      <c r="H1366" s="1">
        <v>45619</v>
      </c>
      <c r="I1366" s="1"/>
      <c r="K1366" s="1"/>
      <c r="L1366" s="1"/>
    </row>
    <row r="1367" spans="8:12" x14ac:dyDescent="0.25">
      <c r="H1367" s="1">
        <v>45620</v>
      </c>
      <c r="I1367" s="1"/>
      <c r="K1367" s="1"/>
      <c r="L1367" s="1"/>
    </row>
    <row r="1368" spans="8:12" x14ac:dyDescent="0.25">
      <c r="H1368" s="1">
        <v>45621</v>
      </c>
      <c r="I1368" s="1"/>
      <c r="K1368" s="1"/>
      <c r="L1368" s="1"/>
    </row>
    <row r="1369" spans="8:12" x14ac:dyDescent="0.25">
      <c r="H1369" s="1">
        <v>45622</v>
      </c>
      <c r="I1369" s="1"/>
      <c r="K1369" s="1"/>
      <c r="L1369" s="1"/>
    </row>
    <row r="1370" spans="8:12" x14ac:dyDescent="0.25">
      <c r="H1370" s="1">
        <v>45623</v>
      </c>
      <c r="I1370" s="1"/>
      <c r="K1370" s="1"/>
      <c r="L1370" s="1"/>
    </row>
    <row r="1371" spans="8:12" x14ac:dyDescent="0.25">
      <c r="H1371" s="1">
        <v>45624</v>
      </c>
      <c r="I1371" s="1"/>
      <c r="K1371" s="1"/>
      <c r="L1371" s="1"/>
    </row>
    <row r="1372" spans="8:12" x14ac:dyDescent="0.25">
      <c r="H1372" s="1">
        <v>45625</v>
      </c>
      <c r="I1372" s="1"/>
      <c r="K1372" s="1"/>
      <c r="L1372" s="1"/>
    </row>
    <row r="1373" spans="8:12" x14ac:dyDescent="0.25">
      <c r="H1373" s="1">
        <v>45626</v>
      </c>
      <c r="I1373" s="1"/>
      <c r="K1373" s="1"/>
      <c r="L1373" s="1"/>
    </row>
    <row r="1374" spans="8:12" x14ac:dyDescent="0.25">
      <c r="H1374" s="1">
        <v>45627</v>
      </c>
      <c r="I1374" s="1"/>
      <c r="K1374" s="1"/>
      <c r="L1374" s="1"/>
    </row>
    <row r="1375" spans="8:12" x14ac:dyDescent="0.25">
      <c r="H1375" s="1">
        <v>45628</v>
      </c>
      <c r="I1375" s="1"/>
      <c r="K1375" s="1"/>
      <c r="L1375" s="1"/>
    </row>
    <row r="1376" spans="8:12" x14ac:dyDescent="0.25">
      <c r="H1376" s="1">
        <v>45629</v>
      </c>
      <c r="I1376" s="1"/>
      <c r="K1376" s="1"/>
      <c r="L1376" s="1"/>
    </row>
    <row r="1377" spans="8:12" x14ac:dyDescent="0.25">
      <c r="H1377" s="1">
        <v>45630</v>
      </c>
      <c r="I1377" s="1"/>
      <c r="K1377" s="1"/>
      <c r="L1377" s="1"/>
    </row>
    <row r="1378" spans="8:12" x14ac:dyDescent="0.25">
      <c r="H1378" s="1">
        <v>45631</v>
      </c>
      <c r="I1378" s="1"/>
      <c r="K1378" s="1"/>
      <c r="L1378" s="1"/>
    </row>
    <row r="1379" spans="8:12" x14ac:dyDescent="0.25">
      <c r="H1379" s="1">
        <v>45632</v>
      </c>
      <c r="I1379" s="1"/>
      <c r="K1379" s="1"/>
      <c r="L1379" s="1"/>
    </row>
    <row r="1380" spans="8:12" x14ac:dyDescent="0.25">
      <c r="H1380" s="1">
        <v>45633</v>
      </c>
      <c r="I1380" s="1"/>
      <c r="K1380" s="1"/>
      <c r="L1380" s="1"/>
    </row>
    <row r="1381" spans="8:12" x14ac:dyDescent="0.25">
      <c r="H1381" s="1">
        <v>45634</v>
      </c>
      <c r="I1381" s="1"/>
      <c r="K1381" s="1"/>
      <c r="L1381" s="1"/>
    </row>
    <row r="1382" spans="8:12" x14ac:dyDescent="0.25">
      <c r="H1382" s="1">
        <v>45635</v>
      </c>
      <c r="I1382" s="1"/>
      <c r="K1382" s="1"/>
      <c r="L1382" s="1"/>
    </row>
    <row r="1383" spans="8:12" x14ac:dyDescent="0.25">
      <c r="H1383" s="1">
        <v>45636</v>
      </c>
      <c r="I1383" s="1"/>
      <c r="K1383" s="1"/>
      <c r="L1383" s="1"/>
    </row>
    <row r="1384" spans="8:12" x14ac:dyDescent="0.25">
      <c r="H1384" s="1">
        <v>45637</v>
      </c>
      <c r="I1384" s="1"/>
      <c r="K1384" s="1"/>
      <c r="L1384" s="1"/>
    </row>
    <row r="1385" spans="8:12" x14ac:dyDescent="0.25">
      <c r="H1385" s="1">
        <v>45638</v>
      </c>
      <c r="I1385" s="1"/>
      <c r="K1385" s="1"/>
      <c r="L1385" s="1"/>
    </row>
    <row r="1386" spans="8:12" x14ac:dyDescent="0.25">
      <c r="H1386" s="1">
        <v>45639</v>
      </c>
      <c r="I1386" s="1"/>
      <c r="K1386" s="1"/>
      <c r="L1386" s="1"/>
    </row>
    <row r="1387" spans="8:12" x14ac:dyDescent="0.25">
      <c r="H1387" s="1">
        <v>45640</v>
      </c>
      <c r="I1387" s="1"/>
      <c r="K1387" s="1"/>
      <c r="L1387" s="1"/>
    </row>
    <row r="1388" spans="8:12" x14ac:dyDescent="0.25">
      <c r="H1388" s="1">
        <v>45641</v>
      </c>
      <c r="I1388" s="1"/>
      <c r="K1388" s="1"/>
      <c r="L1388" s="1"/>
    </row>
    <row r="1389" spans="8:12" x14ac:dyDescent="0.25">
      <c r="H1389" s="1">
        <v>45642</v>
      </c>
      <c r="I1389" s="1"/>
      <c r="K1389" s="1"/>
      <c r="L1389" s="1"/>
    </row>
    <row r="1390" spans="8:12" x14ac:dyDescent="0.25">
      <c r="H1390" s="1">
        <v>45643</v>
      </c>
      <c r="I1390" s="1"/>
      <c r="K1390" s="1"/>
      <c r="L1390" s="1"/>
    </row>
    <row r="1391" spans="8:12" x14ac:dyDescent="0.25">
      <c r="H1391" s="1">
        <v>45644</v>
      </c>
      <c r="I1391" s="1"/>
      <c r="K1391" s="1"/>
      <c r="L1391" s="1"/>
    </row>
    <row r="1392" spans="8:12" x14ac:dyDescent="0.25">
      <c r="H1392" s="1">
        <v>45645</v>
      </c>
      <c r="I1392" s="1"/>
      <c r="K1392" s="1"/>
      <c r="L1392" s="1"/>
    </row>
    <row r="1393" spans="8:12" x14ac:dyDescent="0.25">
      <c r="H1393" s="1">
        <v>45646</v>
      </c>
      <c r="I1393" s="1"/>
      <c r="K1393" s="1"/>
      <c r="L1393" s="1"/>
    </row>
    <row r="1394" spans="8:12" x14ac:dyDescent="0.25">
      <c r="H1394" s="1">
        <v>45647</v>
      </c>
      <c r="I1394" s="1"/>
      <c r="K1394" s="1"/>
      <c r="L1394" s="1"/>
    </row>
    <row r="1395" spans="8:12" x14ac:dyDescent="0.25">
      <c r="H1395" s="1">
        <v>45648</v>
      </c>
      <c r="I1395" s="1"/>
      <c r="K1395" s="1"/>
      <c r="L1395" s="1"/>
    </row>
    <row r="1396" spans="8:12" x14ac:dyDescent="0.25">
      <c r="H1396" s="1">
        <v>45649</v>
      </c>
      <c r="I1396" s="1"/>
      <c r="K1396" s="1"/>
      <c r="L1396" s="1"/>
    </row>
    <row r="1397" spans="8:12" x14ac:dyDescent="0.25">
      <c r="H1397" s="1">
        <v>45650</v>
      </c>
      <c r="I1397" s="1"/>
      <c r="K1397" s="1"/>
      <c r="L1397" s="1"/>
    </row>
    <row r="1398" spans="8:12" x14ac:dyDescent="0.25">
      <c r="H1398" s="1">
        <v>45651</v>
      </c>
      <c r="I1398" s="1"/>
      <c r="K1398" s="1"/>
      <c r="L1398" s="1"/>
    </row>
    <row r="1399" spans="8:12" x14ac:dyDescent="0.25">
      <c r="H1399" s="1">
        <v>45652</v>
      </c>
      <c r="I1399" s="1"/>
      <c r="K1399" s="1"/>
      <c r="L1399" s="1"/>
    </row>
    <row r="1400" spans="8:12" x14ac:dyDescent="0.25">
      <c r="H1400" s="1">
        <v>45653</v>
      </c>
      <c r="I1400" s="1"/>
      <c r="K1400" s="1"/>
      <c r="L1400" s="1"/>
    </row>
    <row r="1401" spans="8:12" x14ac:dyDescent="0.25">
      <c r="H1401" s="1">
        <v>45654</v>
      </c>
      <c r="I1401" s="1"/>
      <c r="K1401" s="1"/>
      <c r="L1401" s="1"/>
    </row>
    <row r="1402" spans="8:12" x14ac:dyDescent="0.25">
      <c r="H1402" s="1">
        <v>45655</v>
      </c>
      <c r="I1402" s="1"/>
      <c r="K1402" s="1"/>
      <c r="L1402" s="1"/>
    </row>
    <row r="1403" spans="8:12" x14ac:dyDescent="0.25">
      <c r="H1403" s="1">
        <v>45656</v>
      </c>
      <c r="I1403" s="1"/>
      <c r="K1403" s="1"/>
      <c r="L1403" s="1"/>
    </row>
    <row r="1404" spans="8:12" x14ac:dyDescent="0.25">
      <c r="H1404" s="1">
        <v>45657</v>
      </c>
      <c r="I1404" s="1"/>
      <c r="K1404" s="1"/>
      <c r="L1404" s="1"/>
    </row>
    <row r="1405" spans="8:12" x14ac:dyDescent="0.25">
      <c r="H1405" s="1">
        <v>45658</v>
      </c>
      <c r="I1405" s="1"/>
      <c r="K1405" s="1"/>
      <c r="L1405" s="1"/>
    </row>
    <row r="1406" spans="8:12" x14ac:dyDescent="0.25">
      <c r="H1406" s="1">
        <v>45659</v>
      </c>
      <c r="I1406" s="1"/>
      <c r="K1406" s="1"/>
      <c r="L1406" s="1"/>
    </row>
    <row r="1407" spans="8:12" x14ac:dyDescent="0.25">
      <c r="H1407" s="1">
        <v>45660</v>
      </c>
      <c r="I1407" s="1"/>
      <c r="K1407" s="1"/>
      <c r="L1407" s="1"/>
    </row>
    <row r="1408" spans="8:12" x14ac:dyDescent="0.25">
      <c r="H1408" s="1">
        <v>45661</v>
      </c>
      <c r="I1408" s="1"/>
      <c r="K1408" s="1"/>
      <c r="L1408" s="1"/>
    </row>
    <row r="1409" spans="8:12" x14ac:dyDescent="0.25">
      <c r="H1409" s="1">
        <v>45662</v>
      </c>
      <c r="I1409" s="1"/>
      <c r="K1409" s="1"/>
      <c r="L1409" s="1"/>
    </row>
    <row r="1410" spans="8:12" x14ac:dyDescent="0.25">
      <c r="H1410" s="1">
        <v>45663</v>
      </c>
      <c r="I1410" s="1"/>
      <c r="K1410" s="1"/>
      <c r="L1410" s="1"/>
    </row>
    <row r="1411" spans="8:12" x14ac:dyDescent="0.25">
      <c r="H1411" s="1">
        <v>45664</v>
      </c>
      <c r="I1411" s="1"/>
      <c r="K1411" s="1"/>
      <c r="L1411" s="1"/>
    </row>
    <row r="1412" spans="8:12" x14ac:dyDescent="0.25">
      <c r="H1412" s="1">
        <v>45665</v>
      </c>
      <c r="I1412" s="1"/>
      <c r="K1412" s="1"/>
      <c r="L1412" s="1"/>
    </row>
    <row r="1413" spans="8:12" x14ac:dyDescent="0.25">
      <c r="H1413" s="1">
        <v>45666</v>
      </c>
      <c r="I1413" s="1"/>
      <c r="K1413" s="1"/>
      <c r="L1413" s="1"/>
    </row>
    <row r="1414" spans="8:12" x14ac:dyDescent="0.25">
      <c r="H1414" s="1">
        <v>45667</v>
      </c>
      <c r="I1414" s="1"/>
      <c r="K1414" s="1"/>
      <c r="L1414" s="1"/>
    </row>
    <row r="1415" spans="8:12" x14ac:dyDescent="0.25">
      <c r="H1415" s="1">
        <v>45668</v>
      </c>
      <c r="I1415" s="1"/>
      <c r="K1415" s="1"/>
      <c r="L1415" s="1"/>
    </row>
    <row r="1416" spans="8:12" x14ac:dyDescent="0.25">
      <c r="H1416" s="1">
        <v>45669</v>
      </c>
      <c r="I1416" s="1"/>
      <c r="K1416" s="1"/>
      <c r="L1416" s="1"/>
    </row>
    <row r="1417" spans="8:12" x14ac:dyDescent="0.25">
      <c r="H1417" s="1">
        <v>45670</v>
      </c>
      <c r="I1417" s="1"/>
      <c r="K1417" s="1"/>
      <c r="L1417" s="1"/>
    </row>
    <row r="1418" spans="8:12" x14ac:dyDescent="0.25">
      <c r="H1418" s="1">
        <v>45671</v>
      </c>
      <c r="I1418" s="1"/>
      <c r="K1418" s="1"/>
      <c r="L1418" s="1"/>
    </row>
    <row r="1419" spans="8:12" x14ac:dyDescent="0.25">
      <c r="H1419" s="1">
        <v>45672</v>
      </c>
      <c r="I1419" s="1"/>
      <c r="K1419" s="1"/>
      <c r="L1419" s="1"/>
    </row>
    <row r="1420" spans="8:12" x14ac:dyDescent="0.25">
      <c r="H1420" s="1">
        <v>45673</v>
      </c>
      <c r="I1420" s="1"/>
      <c r="K1420" s="1"/>
      <c r="L1420" s="1"/>
    </row>
    <row r="1421" spans="8:12" x14ac:dyDescent="0.25">
      <c r="H1421" s="1">
        <v>45674</v>
      </c>
      <c r="I1421" s="1"/>
      <c r="K1421" s="1"/>
      <c r="L1421" s="1"/>
    </row>
    <row r="1422" spans="8:12" x14ac:dyDescent="0.25">
      <c r="H1422" s="1">
        <v>45675</v>
      </c>
      <c r="I1422" s="1"/>
      <c r="K1422" s="1"/>
      <c r="L1422" s="1"/>
    </row>
    <row r="1423" spans="8:12" x14ac:dyDescent="0.25">
      <c r="H1423" s="1">
        <v>45676</v>
      </c>
      <c r="I1423" s="1"/>
      <c r="K1423" s="1"/>
      <c r="L1423" s="1"/>
    </row>
    <row r="1424" spans="8:12" x14ac:dyDescent="0.25">
      <c r="H1424" s="1">
        <v>45677</v>
      </c>
      <c r="I1424" s="1"/>
      <c r="K1424" s="1"/>
      <c r="L1424" s="1"/>
    </row>
    <row r="1425" spans="8:12" x14ac:dyDescent="0.25">
      <c r="H1425" s="1">
        <v>45678</v>
      </c>
      <c r="I1425" s="1"/>
      <c r="K1425" s="1"/>
      <c r="L1425" s="1"/>
    </row>
    <row r="1426" spans="8:12" x14ac:dyDescent="0.25">
      <c r="H1426" s="1">
        <v>45679</v>
      </c>
      <c r="I1426" s="1"/>
      <c r="K1426" s="1"/>
      <c r="L1426" s="1"/>
    </row>
    <row r="1427" spans="8:12" x14ac:dyDescent="0.25">
      <c r="H1427" s="1">
        <v>45680</v>
      </c>
      <c r="I1427" s="1"/>
      <c r="K1427" s="1"/>
      <c r="L1427" s="1"/>
    </row>
    <row r="1428" spans="8:12" x14ac:dyDescent="0.25">
      <c r="H1428" s="1">
        <v>45681</v>
      </c>
      <c r="I1428" s="1"/>
      <c r="K1428" s="1"/>
      <c r="L1428" s="1"/>
    </row>
    <row r="1429" spans="8:12" x14ac:dyDescent="0.25">
      <c r="H1429" s="1">
        <v>45682</v>
      </c>
      <c r="I1429" s="1"/>
      <c r="K1429" s="1"/>
      <c r="L1429" s="1"/>
    </row>
    <row r="1430" spans="8:12" x14ac:dyDescent="0.25">
      <c r="H1430" s="1">
        <v>45683</v>
      </c>
      <c r="I1430" s="1"/>
      <c r="K1430" s="1"/>
      <c r="L1430" s="1"/>
    </row>
    <row r="1431" spans="8:12" x14ac:dyDescent="0.25">
      <c r="H1431" s="1">
        <v>45684</v>
      </c>
      <c r="I1431" s="1"/>
      <c r="K1431" s="1"/>
      <c r="L1431" s="1"/>
    </row>
    <row r="1432" spans="8:12" x14ac:dyDescent="0.25">
      <c r="H1432" s="1">
        <v>45685</v>
      </c>
      <c r="I1432" s="1"/>
      <c r="K1432" s="1"/>
      <c r="L1432" s="1"/>
    </row>
    <row r="1433" spans="8:12" x14ac:dyDescent="0.25">
      <c r="H1433" s="1">
        <v>45686</v>
      </c>
      <c r="I1433" s="1"/>
      <c r="K1433" s="1"/>
      <c r="L1433" s="1"/>
    </row>
    <row r="1434" spans="8:12" x14ac:dyDescent="0.25">
      <c r="H1434" s="1">
        <v>45687</v>
      </c>
      <c r="I1434" s="1"/>
      <c r="K1434" s="1"/>
      <c r="L1434" s="1"/>
    </row>
    <row r="1435" spans="8:12" x14ac:dyDescent="0.25">
      <c r="H1435" s="1">
        <v>45688</v>
      </c>
      <c r="I1435" s="1"/>
      <c r="K1435" s="1"/>
      <c r="L1435" s="1"/>
    </row>
    <row r="1436" spans="8:12" x14ac:dyDescent="0.25">
      <c r="H1436" s="1">
        <v>45689</v>
      </c>
      <c r="I1436" s="1"/>
      <c r="K1436" s="1"/>
      <c r="L1436" s="1"/>
    </row>
    <row r="1437" spans="8:12" x14ac:dyDescent="0.25">
      <c r="H1437" s="1">
        <v>45690</v>
      </c>
      <c r="I1437" s="1"/>
      <c r="K1437" s="1"/>
      <c r="L1437" s="1"/>
    </row>
    <row r="1438" spans="8:12" x14ac:dyDescent="0.25">
      <c r="H1438" s="1">
        <v>45691</v>
      </c>
      <c r="I1438" s="1"/>
      <c r="K1438" s="1"/>
      <c r="L1438" s="1"/>
    </row>
    <row r="1439" spans="8:12" x14ac:dyDescent="0.25">
      <c r="H1439" s="1">
        <v>45692</v>
      </c>
      <c r="I1439" s="1"/>
      <c r="K1439" s="1"/>
      <c r="L1439" s="1"/>
    </row>
    <row r="1440" spans="8:12" x14ac:dyDescent="0.25">
      <c r="H1440" s="1">
        <v>45693</v>
      </c>
      <c r="I1440" s="1"/>
      <c r="K1440" s="1"/>
      <c r="L1440" s="1"/>
    </row>
    <row r="1441" spans="8:12" x14ac:dyDescent="0.25">
      <c r="H1441" s="1">
        <v>45694</v>
      </c>
      <c r="I1441" s="1"/>
      <c r="K1441" s="1"/>
      <c r="L1441" s="1"/>
    </row>
    <row r="1442" spans="8:12" x14ac:dyDescent="0.25">
      <c r="H1442" s="1">
        <v>45695</v>
      </c>
      <c r="I1442" s="1"/>
      <c r="K1442" s="1"/>
      <c r="L1442" s="1"/>
    </row>
    <row r="1443" spans="8:12" x14ac:dyDescent="0.25">
      <c r="H1443" s="1">
        <v>45696</v>
      </c>
      <c r="I1443" s="1"/>
      <c r="K1443" s="1"/>
      <c r="L1443" s="1"/>
    </row>
    <row r="1444" spans="8:12" x14ac:dyDescent="0.25">
      <c r="H1444" s="1">
        <v>45697</v>
      </c>
      <c r="I1444" s="1"/>
      <c r="K1444" s="1"/>
      <c r="L1444" s="1"/>
    </row>
    <row r="1445" spans="8:12" x14ac:dyDescent="0.25">
      <c r="H1445" s="1">
        <v>45698</v>
      </c>
      <c r="I1445" s="1"/>
      <c r="K1445" s="1"/>
      <c r="L1445" s="1"/>
    </row>
    <row r="1446" spans="8:12" x14ac:dyDescent="0.25">
      <c r="H1446" s="1">
        <v>45699</v>
      </c>
      <c r="I1446" s="1"/>
      <c r="K1446" s="1"/>
      <c r="L1446" s="1"/>
    </row>
    <row r="1447" spans="8:12" x14ac:dyDescent="0.25">
      <c r="H1447" s="1">
        <v>45700</v>
      </c>
      <c r="I1447" s="1"/>
      <c r="K1447" s="1"/>
      <c r="L1447" s="1"/>
    </row>
    <row r="1448" spans="8:12" x14ac:dyDescent="0.25">
      <c r="H1448" s="1">
        <v>45701</v>
      </c>
      <c r="I1448" s="1"/>
      <c r="K1448" s="1"/>
      <c r="L1448" s="1"/>
    </row>
    <row r="1449" spans="8:12" x14ac:dyDescent="0.25">
      <c r="H1449" s="1">
        <v>45702</v>
      </c>
      <c r="I1449" s="1"/>
      <c r="K1449" s="1"/>
      <c r="L1449" s="1"/>
    </row>
    <row r="1450" spans="8:12" x14ac:dyDescent="0.25">
      <c r="H1450" s="1">
        <v>45703</v>
      </c>
      <c r="I1450" s="1"/>
      <c r="K1450" s="1"/>
      <c r="L1450" s="1"/>
    </row>
    <row r="1451" spans="8:12" x14ac:dyDescent="0.25">
      <c r="H1451" s="1">
        <v>45704</v>
      </c>
      <c r="I1451" s="1"/>
      <c r="K1451" s="1"/>
      <c r="L1451" s="1"/>
    </row>
    <row r="1452" spans="8:12" x14ac:dyDescent="0.25">
      <c r="H1452" s="1">
        <v>45705</v>
      </c>
      <c r="I1452" s="1"/>
      <c r="K1452" s="1"/>
      <c r="L1452" s="1"/>
    </row>
    <row r="1453" spans="8:12" x14ac:dyDescent="0.25">
      <c r="H1453" s="1">
        <v>45706</v>
      </c>
      <c r="I1453" s="1"/>
      <c r="K1453" s="1"/>
      <c r="L1453" s="1"/>
    </row>
    <row r="1454" spans="8:12" x14ac:dyDescent="0.25">
      <c r="H1454" s="1">
        <v>45707</v>
      </c>
      <c r="I1454" s="1"/>
      <c r="K1454" s="1"/>
      <c r="L1454" s="1"/>
    </row>
    <row r="1455" spans="8:12" x14ac:dyDescent="0.25">
      <c r="H1455" s="1">
        <v>45708</v>
      </c>
      <c r="I1455" s="1"/>
      <c r="K1455" s="1"/>
      <c r="L1455" s="1"/>
    </row>
    <row r="1456" spans="8:12" x14ac:dyDescent="0.25">
      <c r="H1456" s="1">
        <v>45709</v>
      </c>
      <c r="I1456" s="1"/>
      <c r="K1456" s="1"/>
      <c r="L1456" s="1"/>
    </row>
    <row r="1457" spans="8:12" x14ac:dyDescent="0.25">
      <c r="H1457" s="1">
        <v>45710</v>
      </c>
      <c r="I1457" s="1"/>
      <c r="K1457" s="1"/>
      <c r="L1457" s="1"/>
    </row>
    <row r="1458" spans="8:12" x14ac:dyDescent="0.25">
      <c r="H1458" s="1">
        <v>45711</v>
      </c>
      <c r="I1458" s="1"/>
      <c r="K1458" s="1"/>
      <c r="L1458" s="1"/>
    </row>
    <row r="1459" spans="8:12" x14ac:dyDescent="0.25">
      <c r="H1459" s="1">
        <v>45712</v>
      </c>
      <c r="I1459" s="1"/>
      <c r="K1459" s="1"/>
      <c r="L1459" s="1"/>
    </row>
    <row r="1460" spans="8:12" x14ac:dyDescent="0.25">
      <c r="H1460" s="1">
        <v>45713</v>
      </c>
      <c r="I1460" s="1"/>
      <c r="K1460" s="1"/>
      <c r="L1460" s="1"/>
    </row>
    <row r="1461" spans="8:12" x14ac:dyDescent="0.25">
      <c r="H1461" s="1">
        <v>45714</v>
      </c>
      <c r="I1461" s="1"/>
      <c r="K1461" s="1"/>
      <c r="L1461" s="1"/>
    </row>
    <row r="1462" spans="8:12" x14ac:dyDescent="0.25">
      <c r="H1462" s="1">
        <v>45715</v>
      </c>
      <c r="I1462" s="1"/>
      <c r="K1462" s="1"/>
      <c r="L1462" s="1"/>
    </row>
    <row r="1463" spans="8:12" x14ac:dyDescent="0.25">
      <c r="H1463" s="1">
        <v>45716</v>
      </c>
      <c r="I1463" s="1"/>
      <c r="K1463" s="1"/>
      <c r="L1463" s="1"/>
    </row>
    <row r="1464" spans="8:12" x14ac:dyDescent="0.25">
      <c r="H1464" s="1">
        <v>45717</v>
      </c>
      <c r="I1464" s="1"/>
      <c r="K1464" s="1"/>
      <c r="L1464" s="1"/>
    </row>
    <row r="1465" spans="8:12" x14ac:dyDescent="0.25">
      <c r="H1465" s="1">
        <v>45718</v>
      </c>
      <c r="I1465" s="1"/>
      <c r="K1465" s="1"/>
      <c r="L1465" s="1"/>
    </row>
    <row r="1466" spans="8:12" x14ac:dyDescent="0.25">
      <c r="H1466" s="1">
        <v>45719</v>
      </c>
      <c r="I1466" s="1"/>
      <c r="K1466" s="1"/>
      <c r="L1466" s="1"/>
    </row>
    <row r="1467" spans="8:12" x14ac:dyDescent="0.25">
      <c r="H1467" s="1">
        <v>45720</v>
      </c>
      <c r="I1467" s="1"/>
      <c r="K1467" s="1"/>
      <c r="L1467" s="1"/>
    </row>
    <row r="1468" spans="8:12" x14ac:dyDescent="0.25">
      <c r="H1468" s="1">
        <v>45721</v>
      </c>
      <c r="I1468" s="1"/>
      <c r="K1468" s="1"/>
      <c r="L1468" s="1"/>
    </row>
    <row r="1469" spans="8:12" x14ac:dyDescent="0.25">
      <c r="H1469" s="1">
        <v>45722</v>
      </c>
      <c r="I1469" s="1"/>
      <c r="K1469" s="1"/>
      <c r="L1469" s="1"/>
    </row>
    <row r="1470" spans="8:12" x14ac:dyDescent="0.25">
      <c r="H1470" s="1">
        <v>45723</v>
      </c>
      <c r="I1470" s="1"/>
      <c r="K1470" s="1"/>
      <c r="L1470" s="1"/>
    </row>
    <row r="1471" spans="8:12" x14ac:dyDescent="0.25">
      <c r="H1471" s="1">
        <v>45724</v>
      </c>
      <c r="I1471" s="1"/>
      <c r="K1471" s="1"/>
      <c r="L1471" s="1"/>
    </row>
    <row r="1472" spans="8:12" x14ac:dyDescent="0.25">
      <c r="H1472" s="1">
        <v>45725</v>
      </c>
      <c r="I1472" s="1"/>
      <c r="K1472" s="1"/>
      <c r="L1472" s="1"/>
    </row>
    <row r="1473" spans="8:12" x14ac:dyDescent="0.25">
      <c r="H1473" s="1">
        <v>45726</v>
      </c>
      <c r="I1473" s="1"/>
      <c r="K1473" s="1"/>
      <c r="L1473" s="1"/>
    </row>
    <row r="1474" spans="8:12" x14ac:dyDescent="0.25">
      <c r="H1474" s="1">
        <v>45727</v>
      </c>
      <c r="I1474" s="1"/>
      <c r="K1474" s="1"/>
      <c r="L1474" s="1"/>
    </row>
    <row r="1475" spans="8:12" x14ac:dyDescent="0.25">
      <c r="H1475" s="1">
        <v>45728</v>
      </c>
      <c r="I1475" s="1"/>
      <c r="K1475" s="1"/>
      <c r="L1475" s="1"/>
    </row>
    <row r="1476" spans="8:12" x14ac:dyDescent="0.25">
      <c r="H1476" s="1">
        <v>45729</v>
      </c>
      <c r="I1476" s="1"/>
      <c r="K1476" s="1"/>
      <c r="L1476" s="1"/>
    </row>
    <row r="1477" spans="8:12" x14ac:dyDescent="0.25">
      <c r="H1477" s="1">
        <v>45730</v>
      </c>
      <c r="I1477" s="1"/>
      <c r="K1477" s="1"/>
      <c r="L1477" s="1"/>
    </row>
    <row r="1478" spans="8:12" x14ac:dyDescent="0.25">
      <c r="H1478" s="1">
        <v>45731</v>
      </c>
      <c r="I1478" s="1"/>
      <c r="K1478" s="1"/>
      <c r="L1478" s="1"/>
    </row>
    <row r="1479" spans="8:12" x14ac:dyDescent="0.25">
      <c r="H1479" s="1">
        <v>45732</v>
      </c>
      <c r="I1479" s="1"/>
      <c r="K1479" s="1"/>
      <c r="L1479" s="1"/>
    </row>
    <row r="1480" spans="8:12" x14ac:dyDescent="0.25">
      <c r="H1480" s="1">
        <v>45733</v>
      </c>
      <c r="I1480" s="1"/>
      <c r="K1480" s="1"/>
      <c r="L1480" s="1"/>
    </row>
    <row r="1481" spans="8:12" x14ac:dyDescent="0.25">
      <c r="H1481" s="1">
        <v>45734</v>
      </c>
      <c r="I1481" s="1"/>
      <c r="K1481" s="1"/>
      <c r="L1481" s="1"/>
    </row>
    <row r="1482" spans="8:12" x14ac:dyDescent="0.25">
      <c r="H1482" s="1">
        <v>45735</v>
      </c>
      <c r="I1482" s="1"/>
      <c r="K1482" s="1"/>
      <c r="L1482" s="1"/>
    </row>
    <row r="1483" spans="8:12" x14ac:dyDescent="0.25">
      <c r="H1483" s="1">
        <v>45736</v>
      </c>
      <c r="I1483" s="1"/>
      <c r="K1483" s="1"/>
      <c r="L1483" s="1"/>
    </row>
    <row r="1484" spans="8:12" x14ac:dyDescent="0.25">
      <c r="H1484" s="1">
        <v>45737</v>
      </c>
      <c r="I1484" s="1"/>
      <c r="K1484" s="1"/>
      <c r="L1484" s="1"/>
    </row>
    <row r="1485" spans="8:12" x14ac:dyDescent="0.25">
      <c r="H1485" s="1">
        <v>45738</v>
      </c>
      <c r="I1485" s="1"/>
      <c r="K1485" s="1"/>
      <c r="L1485" s="1"/>
    </row>
    <row r="1486" spans="8:12" x14ac:dyDescent="0.25">
      <c r="H1486" s="1">
        <v>45739</v>
      </c>
      <c r="I1486" s="1"/>
      <c r="K1486" s="1"/>
      <c r="L1486" s="1"/>
    </row>
    <row r="1487" spans="8:12" x14ac:dyDescent="0.25">
      <c r="H1487" s="1">
        <v>45740</v>
      </c>
      <c r="I1487" s="1"/>
      <c r="K1487" s="1"/>
      <c r="L1487" s="1"/>
    </row>
    <row r="1488" spans="8:12" x14ac:dyDescent="0.25">
      <c r="H1488" s="1">
        <v>45741</v>
      </c>
      <c r="I1488" s="1"/>
      <c r="K1488" s="1"/>
      <c r="L1488" s="1"/>
    </row>
    <row r="1489" spans="8:12" x14ac:dyDescent="0.25">
      <c r="H1489" s="1">
        <v>45742</v>
      </c>
      <c r="I1489" s="1"/>
      <c r="K1489" s="1"/>
      <c r="L1489" s="1"/>
    </row>
    <row r="1490" spans="8:12" x14ac:dyDescent="0.25">
      <c r="H1490" s="1">
        <v>45743</v>
      </c>
      <c r="I1490" s="1"/>
      <c r="K1490" s="1"/>
      <c r="L1490" s="1"/>
    </row>
    <row r="1491" spans="8:12" x14ac:dyDescent="0.25">
      <c r="H1491" s="1">
        <v>45744</v>
      </c>
      <c r="I1491" s="1"/>
      <c r="K1491" s="1"/>
      <c r="L1491" s="1"/>
    </row>
    <row r="1492" spans="8:12" x14ac:dyDescent="0.25">
      <c r="H1492" s="1">
        <v>45745</v>
      </c>
      <c r="I1492" s="1"/>
      <c r="K1492" s="1"/>
      <c r="L1492" s="1"/>
    </row>
    <row r="1493" spans="8:12" x14ac:dyDescent="0.25">
      <c r="H1493" s="1">
        <v>45746</v>
      </c>
      <c r="I1493" s="1"/>
      <c r="K1493" s="1"/>
      <c r="L1493" s="1"/>
    </row>
    <row r="1494" spans="8:12" x14ac:dyDescent="0.25">
      <c r="H1494" s="1">
        <v>45747</v>
      </c>
      <c r="I1494" s="1"/>
      <c r="K1494" s="1"/>
      <c r="L1494" s="1"/>
    </row>
    <row r="1495" spans="8:12" x14ac:dyDescent="0.25">
      <c r="H1495" s="1">
        <v>45748</v>
      </c>
      <c r="I1495" s="1"/>
      <c r="K1495" s="1"/>
      <c r="L1495" s="1"/>
    </row>
    <row r="1496" spans="8:12" x14ac:dyDescent="0.25">
      <c r="H1496" s="1">
        <v>45749</v>
      </c>
      <c r="I1496" s="1"/>
      <c r="K1496" s="1"/>
      <c r="L1496" s="1"/>
    </row>
    <row r="1497" spans="8:12" x14ac:dyDescent="0.25">
      <c r="H1497" s="1">
        <v>45750</v>
      </c>
      <c r="I1497" s="1"/>
      <c r="K1497" s="1"/>
      <c r="L1497" s="1"/>
    </row>
    <row r="1498" spans="8:12" x14ac:dyDescent="0.25">
      <c r="H1498" s="1">
        <v>45751</v>
      </c>
      <c r="I1498" s="1"/>
      <c r="K1498" s="1"/>
      <c r="L1498" s="1"/>
    </row>
    <row r="1499" spans="8:12" x14ac:dyDescent="0.25">
      <c r="H1499" s="1">
        <v>45752</v>
      </c>
      <c r="I1499" s="1"/>
      <c r="K1499" s="1"/>
      <c r="L1499" s="1"/>
    </row>
    <row r="1500" spans="8:12" x14ac:dyDescent="0.25">
      <c r="H1500" s="1">
        <v>45753</v>
      </c>
      <c r="I1500" s="1"/>
      <c r="K1500" s="1"/>
      <c r="L1500" s="1"/>
    </row>
    <row r="1501" spans="8:12" x14ac:dyDescent="0.25">
      <c r="H1501" s="1">
        <v>45754</v>
      </c>
      <c r="I1501" s="1"/>
      <c r="K1501" s="1"/>
      <c r="L1501" s="1"/>
    </row>
    <row r="1502" spans="8:12" x14ac:dyDescent="0.25">
      <c r="H1502" s="1">
        <v>45755</v>
      </c>
      <c r="I1502" s="1"/>
      <c r="K1502" s="1"/>
      <c r="L1502" s="1"/>
    </row>
    <row r="1503" spans="8:12" x14ac:dyDescent="0.25">
      <c r="H1503" s="1">
        <v>45756</v>
      </c>
      <c r="I1503" s="1"/>
      <c r="K1503" s="1"/>
      <c r="L1503" s="1"/>
    </row>
    <row r="1504" spans="8:12" x14ac:dyDescent="0.25">
      <c r="H1504" s="1">
        <v>45757</v>
      </c>
      <c r="I1504" s="1"/>
      <c r="K1504" s="1"/>
      <c r="L1504" s="1"/>
    </row>
    <row r="1505" spans="8:12" x14ac:dyDescent="0.25">
      <c r="H1505" s="1">
        <v>45758</v>
      </c>
      <c r="I1505" s="1"/>
      <c r="K1505" s="1"/>
      <c r="L1505" s="1"/>
    </row>
    <row r="1506" spans="8:12" x14ac:dyDescent="0.25">
      <c r="H1506" s="1">
        <v>45759</v>
      </c>
      <c r="I1506" s="1"/>
      <c r="K1506" s="1"/>
      <c r="L1506" s="1"/>
    </row>
    <row r="1507" spans="8:12" x14ac:dyDescent="0.25">
      <c r="H1507" s="1">
        <v>45760</v>
      </c>
      <c r="I1507" s="1"/>
      <c r="K1507" s="1"/>
      <c r="L1507" s="1"/>
    </row>
    <row r="1508" spans="8:12" x14ac:dyDescent="0.25">
      <c r="H1508" s="1">
        <v>45761</v>
      </c>
      <c r="I1508" s="1"/>
      <c r="K1508" s="1"/>
      <c r="L1508" s="1"/>
    </row>
    <row r="1509" spans="8:12" x14ac:dyDescent="0.25">
      <c r="H1509" s="1">
        <v>45762</v>
      </c>
      <c r="I1509" s="1"/>
      <c r="K1509" s="1"/>
      <c r="L1509" s="1"/>
    </row>
    <row r="1510" spans="8:12" x14ac:dyDescent="0.25">
      <c r="H1510" s="1">
        <v>45763</v>
      </c>
      <c r="I1510" s="1"/>
      <c r="K1510" s="1"/>
      <c r="L1510" s="1"/>
    </row>
    <row r="1511" spans="8:12" x14ac:dyDescent="0.25">
      <c r="H1511" s="1">
        <v>45764</v>
      </c>
      <c r="I1511" s="1"/>
      <c r="K1511" s="1"/>
      <c r="L1511" s="1"/>
    </row>
    <row r="1512" spans="8:12" x14ac:dyDescent="0.25">
      <c r="H1512" s="1">
        <v>45765</v>
      </c>
      <c r="I1512" s="1"/>
      <c r="K1512" s="1"/>
      <c r="L1512" s="1"/>
    </row>
    <row r="1513" spans="8:12" x14ac:dyDescent="0.25">
      <c r="H1513" s="1">
        <v>45766</v>
      </c>
      <c r="I1513" s="1"/>
      <c r="K1513" s="1"/>
      <c r="L1513" s="1"/>
    </row>
    <row r="1514" spans="8:12" x14ac:dyDescent="0.25">
      <c r="H1514" s="1">
        <v>45767</v>
      </c>
      <c r="I1514" s="1"/>
      <c r="K1514" s="1"/>
      <c r="L1514" s="1"/>
    </row>
    <row r="1515" spans="8:12" x14ac:dyDescent="0.25">
      <c r="H1515" s="1">
        <v>45768</v>
      </c>
      <c r="I1515" s="1"/>
      <c r="K1515" s="1"/>
      <c r="L1515" s="1"/>
    </row>
    <row r="1516" spans="8:12" x14ac:dyDescent="0.25">
      <c r="H1516" s="1">
        <v>45769</v>
      </c>
      <c r="I1516" s="1"/>
      <c r="K1516" s="1"/>
      <c r="L1516" s="1"/>
    </row>
    <row r="1517" spans="8:12" x14ac:dyDescent="0.25">
      <c r="H1517" s="1">
        <v>45770</v>
      </c>
      <c r="I1517" s="1"/>
      <c r="K1517" s="1"/>
      <c r="L1517" s="1"/>
    </row>
    <row r="1518" spans="8:12" x14ac:dyDescent="0.25">
      <c r="H1518" s="1">
        <v>45771</v>
      </c>
      <c r="I1518" s="1"/>
      <c r="K1518" s="1"/>
      <c r="L1518" s="1"/>
    </row>
    <row r="1519" spans="8:12" x14ac:dyDescent="0.25">
      <c r="H1519" s="1">
        <v>45772</v>
      </c>
      <c r="I1519" s="1"/>
      <c r="K1519" s="1"/>
      <c r="L1519" s="1"/>
    </row>
    <row r="1520" spans="8:12" x14ac:dyDescent="0.25">
      <c r="H1520" s="1">
        <v>45773</v>
      </c>
      <c r="I1520" s="1"/>
      <c r="K1520" s="1"/>
      <c r="L1520" s="1"/>
    </row>
    <row r="1521" spans="8:12" x14ac:dyDescent="0.25">
      <c r="H1521" s="1">
        <v>45774</v>
      </c>
      <c r="I1521" s="1"/>
      <c r="K1521" s="1"/>
      <c r="L1521" s="1"/>
    </row>
    <row r="1522" spans="8:12" x14ac:dyDescent="0.25">
      <c r="H1522" s="1">
        <v>45775</v>
      </c>
      <c r="I1522" s="1"/>
      <c r="K1522" s="1"/>
      <c r="L1522" s="1"/>
    </row>
    <row r="1523" spans="8:12" x14ac:dyDescent="0.25">
      <c r="H1523" s="1">
        <v>45776</v>
      </c>
      <c r="I1523" s="1"/>
      <c r="K1523" s="1"/>
      <c r="L1523" s="1"/>
    </row>
    <row r="1524" spans="8:12" x14ac:dyDescent="0.25">
      <c r="H1524" s="1">
        <v>45777</v>
      </c>
      <c r="I1524" s="1"/>
      <c r="K1524" s="1"/>
      <c r="L1524" s="1"/>
    </row>
    <row r="1525" spans="8:12" x14ac:dyDescent="0.25">
      <c r="H1525" s="1">
        <v>45778</v>
      </c>
      <c r="I1525" s="1"/>
      <c r="K1525" s="1"/>
      <c r="L1525" s="1"/>
    </row>
    <row r="1526" spans="8:12" x14ac:dyDescent="0.25">
      <c r="H1526" s="1">
        <v>45779</v>
      </c>
      <c r="I1526" s="1"/>
      <c r="K1526" s="1"/>
      <c r="L1526" s="1"/>
    </row>
    <row r="1527" spans="8:12" x14ac:dyDescent="0.25">
      <c r="H1527" s="1">
        <v>45780</v>
      </c>
      <c r="I1527" s="1"/>
      <c r="K1527" s="1"/>
      <c r="L1527" s="1"/>
    </row>
    <row r="1528" spans="8:12" x14ac:dyDescent="0.25">
      <c r="H1528" s="1">
        <v>45781</v>
      </c>
      <c r="I1528" s="1"/>
      <c r="K1528" s="1"/>
      <c r="L1528" s="1"/>
    </row>
    <row r="1529" spans="8:12" x14ac:dyDescent="0.25">
      <c r="H1529" s="1">
        <v>45782</v>
      </c>
      <c r="I1529" s="1"/>
      <c r="K1529" s="1"/>
      <c r="L1529" s="1"/>
    </row>
    <row r="1530" spans="8:12" x14ac:dyDescent="0.25">
      <c r="H1530" s="1">
        <v>45783</v>
      </c>
      <c r="I1530" s="1"/>
      <c r="K1530" s="1"/>
      <c r="L1530" s="1"/>
    </row>
    <row r="1531" spans="8:12" x14ac:dyDescent="0.25">
      <c r="H1531" s="1">
        <v>45784</v>
      </c>
      <c r="I1531" s="1"/>
      <c r="K1531" s="1"/>
      <c r="L1531" s="1"/>
    </row>
    <row r="1532" spans="8:12" x14ac:dyDescent="0.25">
      <c r="H1532" s="1">
        <v>45785</v>
      </c>
      <c r="I1532" s="1"/>
      <c r="K1532" s="1"/>
      <c r="L1532" s="1"/>
    </row>
    <row r="1533" spans="8:12" x14ac:dyDescent="0.25">
      <c r="H1533" s="1">
        <v>45786</v>
      </c>
      <c r="I1533" s="1"/>
      <c r="K1533" s="1"/>
      <c r="L1533" s="1"/>
    </row>
    <row r="1534" spans="8:12" x14ac:dyDescent="0.25">
      <c r="H1534" s="1">
        <v>45787</v>
      </c>
      <c r="I1534" s="1"/>
      <c r="K1534" s="1"/>
      <c r="L1534" s="1"/>
    </row>
    <row r="1535" spans="8:12" x14ac:dyDescent="0.25">
      <c r="H1535" s="1">
        <v>45788</v>
      </c>
      <c r="I1535" s="1"/>
      <c r="K1535" s="1"/>
      <c r="L1535" s="1"/>
    </row>
    <row r="1536" spans="8:12" x14ac:dyDescent="0.25">
      <c r="H1536" s="1">
        <v>45789</v>
      </c>
      <c r="I1536" s="1"/>
      <c r="K1536" s="1"/>
      <c r="L1536" s="1"/>
    </row>
    <row r="1537" spans="8:12" x14ac:dyDescent="0.25">
      <c r="H1537" s="1">
        <v>45790</v>
      </c>
      <c r="I1537" s="1"/>
      <c r="K1537" s="1"/>
      <c r="L1537" s="1"/>
    </row>
    <row r="1538" spans="8:12" x14ac:dyDescent="0.25">
      <c r="H1538" s="1">
        <v>45791</v>
      </c>
      <c r="I1538" s="1"/>
      <c r="K1538" s="1"/>
      <c r="L1538" s="1"/>
    </row>
    <row r="1539" spans="8:12" x14ac:dyDescent="0.25">
      <c r="H1539" s="1">
        <v>45792</v>
      </c>
      <c r="I1539" s="1"/>
      <c r="K1539" s="1"/>
      <c r="L1539" s="1"/>
    </row>
    <row r="1540" spans="8:12" x14ac:dyDescent="0.25">
      <c r="H1540" s="1">
        <v>45793</v>
      </c>
      <c r="I1540" s="1"/>
      <c r="K1540" s="1"/>
      <c r="L1540" s="1"/>
    </row>
    <row r="1541" spans="8:12" x14ac:dyDescent="0.25">
      <c r="H1541" s="1">
        <v>45794</v>
      </c>
      <c r="I1541" s="1"/>
      <c r="K1541" s="1"/>
      <c r="L1541" s="1"/>
    </row>
    <row r="1542" spans="8:12" x14ac:dyDescent="0.25">
      <c r="H1542" s="1">
        <v>45795</v>
      </c>
      <c r="I1542" s="1"/>
      <c r="K1542" s="1"/>
      <c r="L1542" s="1"/>
    </row>
    <row r="1543" spans="8:12" x14ac:dyDescent="0.25">
      <c r="H1543" s="1">
        <v>45796</v>
      </c>
      <c r="I1543" s="1"/>
      <c r="K1543" s="1"/>
      <c r="L1543" s="1"/>
    </row>
    <row r="1544" spans="8:12" x14ac:dyDescent="0.25">
      <c r="H1544" s="1">
        <v>45797</v>
      </c>
      <c r="I1544" s="1"/>
      <c r="K1544" s="1"/>
      <c r="L1544" s="1"/>
    </row>
    <row r="1545" spans="8:12" x14ac:dyDescent="0.25">
      <c r="H1545" s="1">
        <v>45798</v>
      </c>
      <c r="I1545" s="1"/>
      <c r="K1545" s="1"/>
      <c r="L1545" s="1"/>
    </row>
    <row r="1546" spans="8:12" x14ac:dyDescent="0.25">
      <c r="H1546" s="1">
        <v>45799</v>
      </c>
      <c r="I1546" s="1"/>
      <c r="K1546" s="1"/>
      <c r="L1546" s="1"/>
    </row>
    <row r="1547" spans="8:12" x14ac:dyDescent="0.25">
      <c r="H1547" s="1">
        <v>45800</v>
      </c>
      <c r="I1547" s="1"/>
      <c r="K1547" s="1"/>
      <c r="L1547" s="1"/>
    </row>
    <row r="1548" spans="8:12" x14ac:dyDescent="0.25">
      <c r="H1548" s="1">
        <v>45801</v>
      </c>
      <c r="I1548" s="1"/>
      <c r="K1548" s="1"/>
      <c r="L1548" s="1"/>
    </row>
    <row r="1549" spans="8:12" x14ac:dyDescent="0.25">
      <c r="H1549" s="1">
        <v>45802</v>
      </c>
      <c r="I1549" s="1"/>
      <c r="K1549" s="1"/>
      <c r="L1549" s="1"/>
    </row>
    <row r="1550" spans="8:12" x14ac:dyDescent="0.25">
      <c r="H1550" s="1">
        <v>45803</v>
      </c>
      <c r="I1550" s="1"/>
      <c r="K1550" s="1"/>
      <c r="L1550" s="1"/>
    </row>
    <row r="1551" spans="8:12" x14ac:dyDescent="0.25">
      <c r="H1551" s="1">
        <v>45804</v>
      </c>
      <c r="I1551" s="1"/>
      <c r="K1551" s="1"/>
      <c r="L1551" s="1"/>
    </row>
    <row r="1552" spans="8:12" x14ac:dyDescent="0.25">
      <c r="H1552" s="1">
        <v>45805</v>
      </c>
      <c r="I1552" s="1"/>
      <c r="K1552" s="1"/>
      <c r="L1552" s="1"/>
    </row>
    <row r="1553" spans="8:12" x14ac:dyDescent="0.25">
      <c r="H1553" s="1">
        <v>45806</v>
      </c>
      <c r="I1553" s="1"/>
      <c r="K1553" s="1"/>
      <c r="L1553" s="1"/>
    </row>
    <row r="1554" spans="8:12" x14ac:dyDescent="0.25">
      <c r="H1554" s="1">
        <v>45807</v>
      </c>
      <c r="I1554" s="1"/>
      <c r="K1554" s="1"/>
      <c r="L1554" s="1"/>
    </row>
    <row r="1555" spans="8:12" x14ac:dyDescent="0.25">
      <c r="H1555" s="1">
        <v>45808</v>
      </c>
      <c r="I1555" s="1"/>
      <c r="K1555" s="1"/>
      <c r="L1555" s="1"/>
    </row>
    <row r="1556" spans="8:12" x14ac:dyDescent="0.25">
      <c r="H1556" s="1">
        <v>45809</v>
      </c>
      <c r="I1556" s="1"/>
      <c r="K1556" s="1"/>
      <c r="L1556" s="1"/>
    </row>
    <row r="1557" spans="8:12" x14ac:dyDescent="0.25">
      <c r="H1557" s="1">
        <v>45810</v>
      </c>
      <c r="I1557" s="1"/>
      <c r="K1557" s="1"/>
      <c r="L1557" s="1"/>
    </row>
    <row r="1558" spans="8:12" x14ac:dyDescent="0.25">
      <c r="H1558" s="1">
        <v>45811</v>
      </c>
      <c r="I1558" s="1"/>
      <c r="K1558" s="1"/>
      <c r="L1558" s="1"/>
    </row>
    <row r="1559" spans="8:12" x14ac:dyDescent="0.25">
      <c r="H1559" s="1">
        <v>45812</v>
      </c>
      <c r="I1559" s="1"/>
      <c r="K1559" s="1"/>
      <c r="L1559" s="1"/>
    </row>
    <row r="1560" spans="8:12" x14ac:dyDescent="0.25">
      <c r="H1560" s="1">
        <v>45813</v>
      </c>
      <c r="I1560" s="1"/>
      <c r="K1560" s="1"/>
      <c r="L1560" s="1"/>
    </row>
    <row r="1561" spans="8:12" x14ac:dyDescent="0.25">
      <c r="H1561" s="1">
        <v>45814</v>
      </c>
      <c r="I1561" s="1"/>
      <c r="K1561" s="1"/>
      <c r="L1561" s="1"/>
    </row>
    <row r="1562" spans="8:12" x14ac:dyDescent="0.25">
      <c r="H1562" s="1">
        <v>45815</v>
      </c>
      <c r="I1562" s="1"/>
      <c r="K1562" s="1"/>
      <c r="L1562" s="1"/>
    </row>
    <row r="1563" spans="8:12" x14ac:dyDescent="0.25">
      <c r="H1563" s="1">
        <v>45816</v>
      </c>
      <c r="I1563" s="1"/>
      <c r="K1563" s="1"/>
      <c r="L1563" s="1"/>
    </row>
    <row r="1564" spans="8:12" x14ac:dyDescent="0.25">
      <c r="H1564" s="1">
        <v>45817</v>
      </c>
      <c r="I1564" s="1"/>
      <c r="K1564" s="1"/>
      <c r="L1564" s="1"/>
    </row>
    <row r="1565" spans="8:12" x14ac:dyDescent="0.25">
      <c r="H1565" s="1">
        <v>45818</v>
      </c>
      <c r="I1565" s="1"/>
      <c r="K1565" s="1"/>
      <c r="L1565" s="1"/>
    </row>
    <row r="1566" spans="8:12" x14ac:dyDescent="0.25">
      <c r="H1566" s="1">
        <v>45819</v>
      </c>
      <c r="I1566" s="1"/>
      <c r="K1566" s="1"/>
      <c r="L1566" s="1"/>
    </row>
    <row r="1567" spans="8:12" x14ac:dyDescent="0.25">
      <c r="H1567" s="1">
        <v>45820</v>
      </c>
      <c r="I1567" s="1"/>
      <c r="K1567" s="1"/>
      <c r="L1567" s="1"/>
    </row>
    <row r="1568" spans="8:12" x14ac:dyDescent="0.25">
      <c r="H1568" s="1">
        <v>45821</v>
      </c>
      <c r="I1568" s="1"/>
      <c r="K1568" s="1"/>
      <c r="L1568" s="1"/>
    </row>
    <row r="1569" spans="8:12" x14ac:dyDescent="0.25">
      <c r="H1569" s="1">
        <v>45822</v>
      </c>
      <c r="I1569" s="1"/>
      <c r="K1569" s="1"/>
      <c r="L1569" s="1"/>
    </row>
    <row r="1570" spans="8:12" x14ac:dyDescent="0.25">
      <c r="H1570" s="1">
        <v>45823</v>
      </c>
      <c r="I1570" s="1"/>
      <c r="K1570" s="1"/>
      <c r="L1570" s="1"/>
    </row>
    <row r="1571" spans="8:12" x14ac:dyDescent="0.25">
      <c r="H1571" s="1">
        <v>45824</v>
      </c>
      <c r="I1571" s="1"/>
      <c r="K1571" s="1"/>
      <c r="L1571" s="1"/>
    </row>
    <row r="1572" spans="8:12" x14ac:dyDescent="0.25">
      <c r="H1572" s="1">
        <v>45825</v>
      </c>
      <c r="I1572" s="1"/>
      <c r="K1572" s="1"/>
      <c r="L1572" s="1"/>
    </row>
    <row r="1573" spans="8:12" x14ac:dyDescent="0.25">
      <c r="H1573" s="1">
        <v>45826</v>
      </c>
      <c r="I1573" s="1"/>
      <c r="K1573" s="1"/>
      <c r="L1573" s="1"/>
    </row>
    <row r="1574" spans="8:12" x14ac:dyDescent="0.25">
      <c r="H1574" s="1">
        <v>45827</v>
      </c>
      <c r="I1574" s="1"/>
      <c r="K1574" s="1"/>
      <c r="L1574" s="1"/>
    </row>
    <row r="1575" spans="8:12" x14ac:dyDescent="0.25">
      <c r="H1575" s="1">
        <v>45828</v>
      </c>
      <c r="I1575" s="1"/>
      <c r="K1575" s="1"/>
      <c r="L1575" s="1"/>
    </row>
    <row r="1576" spans="8:12" x14ac:dyDescent="0.25">
      <c r="H1576" s="1">
        <v>45829</v>
      </c>
      <c r="I1576" s="1"/>
      <c r="K1576" s="1"/>
      <c r="L1576" s="1"/>
    </row>
    <row r="1577" spans="8:12" x14ac:dyDescent="0.25">
      <c r="H1577" s="1">
        <v>45830</v>
      </c>
      <c r="I1577" s="1"/>
      <c r="K1577" s="1"/>
      <c r="L1577" s="1"/>
    </row>
    <row r="1578" spans="8:12" x14ac:dyDescent="0.25">
      <c r="H1578" s="1">
        <v>45831</v>
      </c>
      <c r="I1578" s="1"/>
      <c r="K1578" s="1"/>
      <c r="L1578" s="1"/>
    </row>
    <row r="1579" spans="8:12" x14ac:dyDescent="0.25">
      <c r="H1579" s="1">
        <v>45832</v>
      </c>
      <c r="I1579" s="1"/>
      <c r="K1579" s="1"/>
      <c r="L1579" s="1"/>
    </row>
    <row r="1580" spans="8:12" x14ac:dyDescent="0.25">
      <c r="H1580" s="1">
        <v>45833</v>
      </c>
      <c r="I1580" s="1"/>
      <c r="K1580" s="1"/>
      <c r="L1580" s="1"/>
    </row>
    <row r="1581" spans="8:12" x14ac:dyDescent="0.25">
      <c r="H1581" s="1">
        <v>45834</v>
      </c>
      <c r="I1581" s="1"/>
      <c r="K1581" s="1"/>
      <c r="L1581" s="1"/>
    </row>
    <row r="1582" spans="8:12" x14ac:dyDescent="0.25">
      <c r="H1582" s="1">
        <v>45835</v>
      </c>
      <c r="I1582" s="1"/>
      <c r="K1582" s="1"/>
      <c r="L1582" s="1"/>
    </row>
    <row r="1583" spans="8:12" x14ac:dyDescent="0.25">
      <c r="H1583" s="1">
        <v>45836</v>
      </c>
      <c r="I1583" s="1"/>
      <c r="K1583" s="1"/>
      <c r="L1583" s="1"/>
    </row>
    <row r="1584" spans="8:12" x14ac:dyDescent="0.25">
      <c r="H1584" s="1">
        <v>45837</v>
      </c>
      <c r="I1584" s="1"/>
      <c r="K1584" s="1"/>
      <c r="L1584" s="1"/>
    </row>
    <row r="1585" spans="8:12" x14ac:dyDescent="0.25">
      <c r="H1585" s="1">
        <v>45838</v>
      </c>
      <c r="I1585" s="1"/>
      <c r="K1585" s="1"/>
      <c r="L1585" s="1"/>
    </row>
    <row r="1586" spans="8:12" x14ac:dyDescent="0.25">
      <c r="H1586" s="1">
        <v>45839</v>
      </c>
      <c r="I1586" s="1"/>
      <c r="K1586" s="1"/>
      <c r="L1586" s="1"/>
    </row>
    <row r="1587" spans="8:12" x14ac:dyDescent="0.25">
      <c r="H1587" s="1">
        <v>45840</v>
      </c>
      <c r="I1587" s="1"/>
      <c r="K1587" s="1"/>
      <c r="L1587" s="1"/>
    </row>
    <row r="1588" spans="8:12" x14ac:dyDescent="0.25">
      <c r="H1588" s="1">
        <v>45841</v>
      </c>
      <c r="I1588" s="1"/>
      <c r="K1588" s="1"/>
      <c r="L1588" s="1"/>
    </row>
    <row r="1589" spans="8:12" x14ac:dyDescent="0.25">
      <c r="H1589" s="1">
        <v>45842</v>
      </c>
      <c r="I1589" s="1"/>
      <c r="K1589" s="1"/>
      <c r="L1589" s="1"/>
    </row>
    <row r="1590" spans="8:12" x14ac:dyDescent="0.25">
      <c r="H1590" s="1">
        <v>45843</v>
      </c>
      <c r="I1590" s="1"/>
      <c r="K1590" s="1"/>
      <c r="L1590" s="1"/>
    </row>
    <row r="1591" spans="8:12" x14ac:dyDescent="0.25">
      <c r="H1591" s="1">
        <v>45844</v>
      </c>
      <c r="I1591" s="1"/>
      <c r="K1591" s="1"/>
      <c r="L1591" s="1"/>
    </row>
    <row r="1592" spans="8:12" x14ac:dyDescent="0.25">
      <c r="H1592" s="1">
        <v>45845</v>
      </c>
      <c r="I1592" s="1"/>
      <c r="K1592" s="1"/>
      <c r="L1592" s="1"/>
    </row>
    <row r="1593" spans="8:12" x14ac:dyDescent="0.25">
      <c r="H1593" s="1">
        <v>45846</v>
      </c>
      <c r="I1593" s="1"/>
      <c r="K1593" s="1"/>
      <c r="L1593" s="1"/>
    </row>
    <row r="1594" spans="8:12" x14ac:dyDescent="0.25">
      <c r="H1594" s="1">
        <v>45847</v>
      </c>
      <c r="I1594" s="1"/>
      <c r="K1594" s="1"/>
      <c r="L1594" s="1"/>
    </row>
    <row r="1595" spans="8:12" x14ac:dyDescent="0.25">
      <c r="H1595" s="1">
        <v>45848</v>
      </c>
      <c r="I1595" s="1"/>
      <c r="K1595" s="1"/>
      <c r="L1595" s="1"/>
    </row>
    <row r="1596" spans="8:12" x14ac:dyDescent="0.25">
      <c r="H1596" s="1">
        <v>45849</v>
      </c>
      <c r="I1596" s="1"/>
      <c r="K1596" s="1"/>
      <c r="L1596" s="1"/>
    </row>
    <row r="1597" spans="8:12" x14ac:dyDescent="0.25">
      <c r="H1597" s="1">
        <v>45850</v>
      </c>
      <c r="I1597" s="1"/>
      <c r="K1597" s="1"/>
      <c r="L1597" s="1"/>
    </row>
    <row r="1598" spans="8:12" x14ac:dyDescent="0.25">
      <c r="H1598" s="1">
        <v>45851</v>
      </c>
      <c r="I1598" s="1"/>
      <c r="K1598" s="1"/>
      <c r="L1598" s="1"/>
    </row>
    <row r="1599" spans="8:12" x14ac:dyDescent="0.25">
      <c r="H1599" s="1">
        <v>45852</v>
      </c>
      <c r="I1599" s="1"/>
      <c r="K1599" s="1"/>
      <c r="L1599" s="1"/>
    </row>
    <row r="1600" spans="8:12" x14ac:dyDescent="0.25">
      <c r="H1600" s="1">
        <v>45853</v>
      </c>
      <c r="I1600" s="1"/>
      <c r="K1600" s="1"/>
      <c r="L1600" s="1"/>
    </row>
    <row r="1601" spans="8:12" x14ac:dyDescent="0.25">
      <c r="H1601" s="1">
        <v>45854</v>
      </c>
      <c r="I1601" s="1"/>
      <c r="K1601" s="1"/>
      <c r="L1601" s="1"/>
    </row>
    <row r="1602" spans="8:12" x14ac:dyDescent="0.25">
      <c r="H1602" s="1">
        <v>45855</v>
      </c>
      <c r="I1602" s="1"/>
      <c r="K1602" s="1"/>
      <c r="L1602" s="1"/>
    </row>
    <row r="1603" spans="8:12" x14ac:dyDescent="0.25">
      <c r="H1603" s="1">
        <v>45856</v>
      </c>
      <c r="I1603" s="1"/>
      <c r="K1603" s="1"/>
      <c r="L1603" s="1"/>
    </row>
    <row r="1604" spans="8:12" x14ac:dyDescent="0.25">
      <c r="H1604" s="1">
        <v>45857</v>
      </c>
      <c r="I1604" s="1"/>
      <c r="K1604" s="1"/>
      <c r="L1604" s="1"/>
    </row>
    <row r="1605" spans="8:12" x14ac:dyDescent="0.25">
      <c r="H1605" s="1">
        <v>45858</v>
      </c>
      <c r="I1605" s="1"/>
      <c r="K1605" s="1"/>
      <c r="L1605" s="1"/>
    </row>
    <row r="1606" spans="8:12" x14ac:dyDescent="0.25">
      <c r="H1606" s="1">
        <v>45859</v>
      </c>
      <c r="I1606" s="1"/>
      <c r="K1606" s="1"/>
      <c r="L1606" s="1"/>
    </row>
    <row r="1607" spans="8:12" x14ac:dyDescent="0.25">
      <c r="H1607" s="1">
        <v>45860</v>
      </c>
      <c r="I1607" s="1"/>
      <c r="K1607" s="1"/>
      <c r="L1607" s="1"/>
    </row>
    <row r="1608" spans="8:12" x14ac:dyDescent="0.25">
      <c r="H1608" s="1">
        <v>45861</v>
      </c>
      <c r="I1608" s="1"/>
      <c r="K1608" s="1"/>
      <c r="L1608" s="1"/>
    </row>
    <row r="1609" spans="8:12" x14ac:dyDescent="0.25">
      <c r="H1609" s="1">
        <v>45862</v>
      </c>
      <c r="I1609" s="1"/>
      <c r="K1609" s="1"/>
      <c r="L1609" s="1"/>
    </row>
    <row r="1610" spans="8:12" x14ac:dyDescent="0.25">
      <c r="H1610" s="1">
        <v>45863</v>
      </c>
      <c r="I1610" s="1"/>
      <c r="K1610" s="1"/>
      <c r="L1610" s="1"/>
    </row>
    <row r="1611" spans="8:12" x14ac:dyDescent="0.25">
      <c r="H1611" s="1">
        <v>45864</v>
      </c>
      <c r="I1611" s="1"/>
      <c r="K1611" s="1"/>
      <c r="L1611" s="1"/>
    </row>
    <row r="1612" spans="8:12" x14ac:dyDescent="0.25">
      <c r="H1612" s="1">
        <v>45865</v>
      </c>
      <c r="I1612" s="1"/>
      <c r="K1612" s="1"/>
      <c r="L1612" s="1"/>
    </row>
    <row r="1613" spans="8:12" x14ac:dyDescent="0.25">
      <c r="H1613" s="1">
        <v>45866</v>
      </c>
      <c r="I1613" s="1"/>
      <c r="K1613" s="1"/>
      <c r="L1613" s="1"/>
    </row>
    <row r="1614" spans="8:12" x14ac:dyDescent="0.25">
      <c r="H1614" s="1">
        <v>45867</v>
      </c>
      <c r="I1614" s="1"/>
      <c r="K1614" s="1"/>
      <c r="L1614" s="1"/>
    </row>
    <row r="1615" spans="8:12" x14ac:dyDescent="0.25">
      <c r="H1615" s="1">
        <v>45868</v>
      </c>
      <c r="I1615" s="1"/>
      <c r="K1615" s="1"/>
      <c r="L1615" s="1"/>
    </row>
    <row r="1616" spans="8:12" x14ac:dyDescent="0.25">
      <c r="H1616" s="1">
        <v>45869</v>
      </c>
      <c r="I1616" s="1"/>
      <c r="K1616" s="1"/>
      <c r="L1616" s="1"/>
    </row>
    <row r="1617" spans="8:12" x14ac:dyDescent="0.25">
      <c r="H1617" s="1">
        <v>45870</v>
      </c>
      <c r="I1617" s="1"/>
      <c r="K1617" s="1"/>
      <c r="L1617" s="1"/>
    </row>
    <row r="1618" spans="8:12" x14ac:dyDescent="0.25">
      <c r="H1618" s="1">
        <v>45871</v>
      </c>
      <c r="I1618" s="1"/>
      <c r="K1618" s="1"/>
      <c r="L1618" s="1"/>
    </row>
    <row r="1619" spans="8:12" x14ac:dyDescent="0.25">
      <c r="H1619" s="1">
        <v>45872</v>
      </c>
      <c r="I1619" s="1"/>
      <c r="K1619" s="1"/>
      <c r="L1619" s="1"/>
    </row>
    <row r="1620" spans="8:12" x14ac:dyDescent="0.25">
      <c r="H1620" s="1">
        <v>45873</v>
      </c>
      <c r="I1620" s="1"/>
      <c r="K1620" s="1"/>
      <c r="L1620" s="1"/>
    </row>
    <row r="1621" spans="8:12" x14ac:dyDescent="0.25">
      <c r="H1621" s="1">
        <v>45874</v>
      </c>
      <c r="I1621" s="1"/>
      <c r="K1621" s="1"/>
      <c r="L1621" s="1"/>
    </row>
    <row r="1622" spans="8:12" x14ac:dyDescent="0.25">
      <c r="H1622" s="1">
        <v>45875</v>
      </c>
      <c r="I1622" s="1"/>
      <c r="K1622" s="1"/>
      <c r="L1622" s="1"/>
    </row>
    <row r="1623" spans="8:12" x14ac:dyDescent="0.25">
      <c r="H1623" s="1">
        <v>45876</v>
      </c>
      <c r="I1623" s="1"/>
      <c r="K1623" s="1"/>
      <c r="L1623" s="1"/>
    </row>
    <row r="1624" spans="8:12" x14ac:dyDescent="0.25">
      <c r="H1624" s="1">
        <v>45877</v>
      </c>
      <c r="I1624" s="1"/>
      <c r="K1624" s="1"/>
      <c r="L1624" s="1"/>
    </row>
    <row r="1625" spans="8:12" x14ac:dyDescent="0.25">
      <c r="H1625" s="1">
        <v>45878</v>
      </c>
      <c r="I1625" s="1"/>
      <c r="K1625" s="1"/>
      <c r="L1625" s="1"/>
    </row>
    <row r="1626" spans="8:12" x14ac:dyDescent="0.25">
      <c r="H1626" s="1">
        <v>45879</v>
      </c>
      <c r="I1626" s="1"/>
      <c r="K1626" s="1"/>
      <c r="L1626" s="1"/>
    </row>
    <row r="1627" spans="8:12" x14ac:dyDescent="0.25">
      <c r="H1627" s="1">
        <v>45880</v>
      </c>
      <c r="I1627" s="1"/>
      <c r="K1627" s="1"/>
      <c r="L1627" s="1"/>
    </row>
    <row r="1628" spans="8:12" x14ac:dyDescent="0.25">
      <c r="H1628" s="1">
        <v>45881</v>
      </c>
      <c r="I1628" s="1"/>
      <c r="K1628" s="1"/>
      <c r="L1628" s="1"/>
    </row>
    <row r="1629" spans="8:12" x14ac:dyDescent="0.25">
      <c r="H1629" s="1">
        <v>45882</v>
      </c>
      <c r="I1629" s="1"/>
      <c r="K1629" s="1"/>
      <c r="L1629" s="1"/>
    </row>
    <row r="1630" spans="8:12" x14ac:dyDescent="0.25">
      <c r="H1630" s="1">
        <v>45883</v>
      </c>
      <c r="I1630" s="1"/>
      <c r="K1630" s="1"/>
      <c r="L1630" s="1"/>
    </row>
    <row r="1631" spans="8:12" x14ac:dyDescent="0.25">
      <c r="H1631" s="1">
        <v>45884</v>
      </c>
      <c r="I1631" s="1"/>
      <c r="K1631" s="1"/>
      <c r="L1631" s="1"/>
    </row>
    <row r="1632" spans="8:12" x14ac:dyDescent="0.25">
      <c r="H1632" s="1">
        <v>45885</v>
      </c>
      <c r="I1632" s="1"/>
      <c r="K1632" s="1"/>
      <c r="L1632" s="1"/>
    </row>
    <row r="1633" spans="8:12" x14ac:dyDescent="0.25">
      <c r="H1633" s="1">
        <v>45886</v>
      </c>
      <c r="I1633" s="1"/>
      <c r="K1633" s="1"/>
      <c r="L1633" s="1"/>
    </row>
    <row r="1634" spans="8:12" x14ac:dyDescent="0.25">
      <c r="H1634" s="1">
        <v>45887</v>
      </c>
      <c r="I1634" s="1"/>
      <c r="K1634" s="1"/>
      <c r="L1634" s="1"/>
    </row>
    <row r="1635" spans="8:12" x14ac:dyDescent="0.25">
      <c r="H1635" s="1">
        <v>45888</v>
      </c>
      <c r="I1635" s="1"/>
      <c r="K1635" s="1"/>
      <c r="L1635" s="1"/>
    </row>
    <row r="1636" spans="8:12" x14ac:dyDescent="0.25">
      <c r="H1636" s="1">
        <v>45889</v>
      </c>
      <c r="I1636" s="1"/>
      <c r="K1636" s="1"/>
      <c r="L1636" s="1"/>
    </row>
    <row r="1637" spans="8:12" x14ac:dyDescent="0.25">
      <c r="H1637" s="1">
        <v>45890</v>
      </c>
      <c r="I1637" s="1"/>
      <c r="K1637" s="1"/>
      <c r="L1637" s="1"/>
    </row>
    <row r="1638" spans="8:12" x14ac:dyDescent="0.25">
      <c r="H1638" s="1">
        <v>45891</v>
      </c>
      <c r="I1638" s="1"/>
      <c r="K1638" s="1"/>
      <c r="L1638" s="1"/>
    </row>
    <row r="1639" spans="8:12" x14ac:dyDescent="0.25">
      <c r="H1639" s="1">
        <v>45892</v>
      </c>
      <c r="I1639" s="1"/>
      <c r="K1639" s="1"/>
      <c r="L1639" s="1"/>
    </row>
    <row r="1640" spans="8:12" x14ac:dyDescent="0.25">
      <c r="H1640" s="1">
        <v>45893</v>
      </c>
      <c r="I1640" s="1"/>
      <c r="K1640" s="1"/>
      <c r="L1640" s="1"/>
    </row>
    <row r="1641" spans="8:12" x14ac:dyDescent="0.25">
      <c r="H1641" s="1">
        <v>45894</v>
      </c>
      <c r="I1641" s="1"/>
      <c r="K1641" s="1"/>
      <c r="L1641" s="1"/>
    </row>
    <row r="1642" spans="8:12" x14ac:dyDescent="0.25">
      <c r="H1642" s="1">
        <v>45895</v>
      </c>
      <c r="I1642" s="1"/>
      <c r="K1642" s="1"/>
      <c r="L1642" s="1"/>
    </row>
    <row r="1643" spans="8:12" x14ac:dyDescent="0.25">
      <c r="H1643" s="1">
        <v>45896</v>
      </c>
      <c r="I1643" s="1"/>
      <c r="K1643" s="1"/>
      <c r="L1643" s="1"/>
    </row>
    <row r="1644" spans="8:12" x14ac:dyDescent="0.25">
      <c r="H1644" s="1">
        <v>45897</v>
      </c>
      <c r="I1644" s="1"/>
      <c r="K1644" s="1"/>
      <c r="L1644" s="1"/>
    </row>
    <row r="1645" spans="8:12" x14ac:dyDescent="0.25">
      <c r="H1645" s="1">
        <v>45898</v>
      </c>
      <c r="I1645" s="1"/>
      <c r="K1645" s="1"/>
      <c r="L1645" s="1"/>
    </row>
    <row r="1646" spans="8:12" x14ac:dyDescent="0.25">
      <c r="H1646" s="1">
        <v>45899</v>
      </c>
      <c r="I1646" s="1"/>
      <c r="K1646" s="1"/>
      <c r="L1646" s="1"/>
    </row>
    <row r="1647" spans="8:12" x14ac:dyDescent="0.25">
      <c r="H1647" s="1">
        <v>45900</v>
      </c>
      <c r="I1647" s="1"/>
      <c r="K1647" s="1"/>
      <c r="L1647" s="1"/>
    </row>
    <row r="1648" spans="8:12" x14ac:dyDescent="0.25">
      <c r="H1648" s="1">
        <v>45901</v>
      </c>
      <c r="I1648" s="1"/>
      <c r="K1648" s="1"/>
      <c r="L1648" s="1"/>
    </row>
    <row r="1649" spans="8:12" x14ac:dyDescent="0.25">
      <c r="H1649" s="1">
        <v>45902</v>
      </c>
      <c r="I1649" s="1"/>
      <c r="K1649" s="1"/>
      <c r="L1649" s="1"/>
    </row>
    <row r="1650" spans="8:12" x14ac:dyDescent="0.25">
      <c r="H1650" s="1">
        <v>45903</v>
      </c>
      <c r="I1650" s="1"/>
      <c r="K1650" s="1"/>
      <c r="L1650" s="1"/>
    </row>
    <row r="1651" spans="8:12" x14ac:dyDescent="0.25">
      <c r="H1651" s="1">
        <v>45904</v>
      </c>
      <c r="I1651" s="1"/>
      <c r="K1651" s="1"/>
      <c r="L1651" s="1"/>
    </row>
    <row r="1652" spans="8:12" x14ac:dyDescent="0.25">
      <c r="H1652" s="1">
        <v>45905</v>
      </c>
      <c r="I1652" s="1"/>
      <c r="K1652" s="1"/>
      <c r="L1652" s="1"/>
    </row>
    <row r="1653" spans="8:12" x14ac:dyDescent="0.25">
      <c r="H1653" s="1">
        <v>45906</v>
      </c>
      <c r="I1653" s="1"/>
      <c r="K1653" s="1"/>
      <c r="L1653" s="1"/>
    </row>
    <row r="1654" spans="8:12" x14ac:dyDescent="0.25">
      <c r="H1654" s="1">
        <v>45907</v>
      </c>
      <c r="I1654" s="1"/>
      <c r="K1654" s="1"/>
      <c r="L1654" s="1"/>
    </row>
    <row r="1655" spans="8:12" x14ac:dyDescent="0.25">
      <c r="H1655" s="1">
        <v>45908</v>
      </c>
      <c r="I1655" s="1"/>
      <c r="K1655" s="1"/>
      <c r="L1655" s="1"/>
    </row>
    <row r="1656" spans="8:12" x14ac:dyDescent="0.25">
      <c r="H1656" s="1">
        <v>45909</v>
      </c>
      <c r="I1656" s="1"/>
      <c r="K1656" s="1"/>
      <c r="L1656" s="1"/>
    </row>
    <row r="1657" spans="8:12" x14ac:dyDescent="0.25">
      <c r="H1657" s="1">
        <v>45910</v>
      </c>
      <c r="I1657" s="1"/>
      <c r="K1657" s="1"/>
      <c r="L1657" s="1"/>
    </row>
    <row r="1658" spans="8:12" x14ac:dyDescent="0.25">
      <c r="H1658" s="1">
        <v>45911</v>
      </c>
      <c r="I1658" s="1"/>
      <c r="K1658" s="1"/>
      <c r="L1658" s="1"/>
    </row>
    <row r="1659" spans="8:12" x14ac:dyDescent="0.25">
      <c r="H1659" s="1">
        <v>45912</v>
      </c>
      <c r="I1659" s="1"/>
      <c r="K1659" s="1"/>
      <c r="L1659" s="1"/>
    </row>
    <row r="1660" spans="8:12" x14ac:dyDescent="0.25">
      <c r="H1660" s="1">
        <v>45913</v>
      </c>
      <c r="I1660" s="1"/>
      <c r="K1660" s="1"/>
      <c r="L1660" s="1"/>
    </row>
    <row r="1661" spans="8:12" x14ac:dyDescent="0.25">
      <c r="H1661" s="1">
        <v>45914</v>
      </c>
      <c r="I1661" s="1"/>
      <c r="K1661" s="1"/>
      <c r="L1661" s="1"/>
    </row>
    <row r="1662" spans="8:12" x14ac:dyDescent="0.25">
      <c r="H1662" s="1">
        <v>45915</v>
      </c>
      <c r="I1662" s="1"/>
      <c r="K1662" s="1"/>
      <c r="L1662" s="1"/>
    </row>
    <row r="1663" spans="8:12" x14ac:dyDescent="0.25">
      <c r="H1663" s="1">
        <v>45916</v>
      </c>
      <c r="I1663" s="1"/>
      <c r="K1663" s="1"/>
      <c r="L1663" s="1"/>
    </row>
    <row r="1664" spans="8:12" x14ac:dyDescent="0.25">
      <c r="H1664" s="1">
        <v>45917</v>
      </c>
      <c r="I1664" s="1"/>
      <c r="K1664" s="1"/>
      <c r="L1664" s="1"/>
    </row>
    <row r="1665" spans="8:12" x14ac:dyDescent="0.25">
      <c r="H1665" s="1">
        <v>45918</v>
      </c>
      <c r="I1665" s="1"/>
      <c r="K1665" s="1"/>
      <c r="L1665" s="1"/>
    </row>
    <row r="1666" spans="8:12" x14ac:dyDescent="0.25">
      <c r="H1666" s="1">
        <v>45919</v>
      </c>
      <c r="I1666" s="1"/>
      <c r="K1666" s="1"/>
      <c r="L1666" s="1"/>
    </row>
    <row r="1667" spans="8:12" x14ac:dyDescent="0.25">
      <c r="H1667" s="1">
        <v>45920</v>
      </c>
      <c r="I1667" s="1"/>
      <c r="K1667" s="1"/>
      <c r="L1667" s="1"/>
    </row>
    <row r="1668" spans="8:12" x14ac:dyDescent="0.25">
      <c r="H1668" s="1">
        <v>45921</v>
      </c>
      <c r="I1668" s="1"/>
      <c r="K1668" s="1"/>
      <c r="L1668" s="1"/>
    </row>
    <row r="1669" spans="8:12" x14ac:dyDescent="0.25">
      <c r="H1669" s="1">
        <v>45922</v>
      </c>
      <c r="I1669" s="1"/>
      <c r="K1669" s="1"/>
      <c r="L1669" s="1"/>
    </row>
    <row r="1670" spans="8:12" x14ac:dyDescent="0.25">
      <c r="H1670" s="1">
        <v>45923</v>
      </c>
      <c r="I1670" s="1"/>
      <c r="K1670" s="1"/>
      <c r="L1670" s="1"/>
    </row>
    <row r="1671" spans="8:12" x14ac:dyDescent="0.25">
      <c r="H1671" s="1">
        <v>45924</v>
      </c>
      <c r="I1671" s="1"/>
      <c r="K1671" s="1"/>
      <c r="L1671" s="1"/>
    </row>
    <row r="1672" spans="8:12" x14ac:dyDescent="0.25">
      <c r="H1672" s="1">
        <v>45925</v>
      </c>
      <c r="I1672" s="1"/>
      <c r="K1672" s="1"/>
      <c r="L1672" s="1"/>
    </row>
    <row r="1673" spans="8:12" x14ac:dyDescent="0.25">
      <c r="H1673" s="1">
        <v>45926</v>
      </c>
      <c r="I1673" s="1"/>
      <c r="K1673" s="1"/>
      <c r="L1673" s="1"/>
    </row>
    <row r="1674" spans="8:12" x14ac:dyDescent="0.25">
      <c r="H1674" s="1">
        <v>45927</v>
      </c>
      <c r="I1674" s="1"/>
      <c r="K1674" s="1"/>
      <c r="L1674" s="1"/>
    </row>
    <row r="1675" spans="8:12" x14ac:dyDescent="0.25">
      <c r="H1675" s="1">
        <v>45928</v>
      </c>
      <c r="I1675" s="1"/>
      <c r="K1675" s="1"/>
      <c r="L1675" s="1"/>
    </row>
    <row r="1676" spans="8:12" x14ac:dyDescent="0.25">
      <c r="H1676" s="1">
        <v>45929</v>
      </c>
      <c r="I1676" s="1"/>
      <c r="K1676" s="1"/>
      <c r="L1676" s="1"/>
    </row>
    <row r="1677" spans="8:12" x14ac:dyDescent="0.25">
      <c r="H1677" s="1">
        <v>45930</v>
      </c>
      <c r="I1677" s="1"/>
      <c r="K1677" s="1"/>
      <c r="L1677" s="1"/>
    </row>
    <row r="1678" spans="8:12" x14ac:dyDescent="0.25">
      <c r="H1678" s="1">
        <v>45931</v>
      </c>
      <c r="I1678" s="1"/>
      <c r="K1678" s="1"/>
      <c r="L1678" s="1"/>
    </row>
    <row r="1679" spans="8:12" x14ac:dyDescent="0.25">
      <c r="H1679" s="1">
        <v>45932</v>
      </c>
      <c r="I1679" s="1"/>
      <c r="K1679" s="1"/>
      <c r="L1679" s="1"/>
    </row>
    <row r="1680" spans="8:12" x14ac:dyDescent="0.25">
      <c r="H1680" s="1">
        <v>45933</v>
      </c>
      <c r="I1680" s="1"/>
      <c r="K1680" s="1"/>
      <c r="L1680" s="1"/>
    </row>
    <row r="1681" spans="8:12" x14ac:dyDescent="0.25">
      <c r="H1681" s="1">
        <v>45934</v>
      </c>
      <c r="I1681" s="1"/>
      <c r="K1681" s="1"/>
      <c r="L1681" s="1"/>
    </row>
    <row r="1682" spans="8:12" x14ac:dyDescent="0.25">
      <c r="H1682" s="1">
        <v>45935</v>
      </c>
      <c r="I1682" s="1"/>
      <c r="K1682" s="1"/>
      <c r="L1682" s="1"/>
    </row>
    <row r="1683" spans="8:12" x14ac:dyDescent="0.25">
      <c r="H1683" s="1">
        <v>45936</v>
      </c>
      <c r="I1683" s="1"/>
      <c r="K1683" s="1"/>
      <c r="L1683" s="1"/>
    </row>
    <row r="1684" spans="8:12" x14ac:dyDescent="0.25">
      <c r="H1684" s="1">
        <v>45937</v>
      </c>
      <c r="I1684" s="1"/>
      <c r="K1684" s="1"/>
      <c r="L1684" s="1"/>
    </row>
    <row r="1685" spans="8:12" x14ac:dyDescent="0.25">
      <c r="H1685" s="1">
        <v>45938</v>
      </c>
      <c r="I1685" s="1"/>
      <c r="K1685" s="1"/>
      <c r="L1685" s="1"/>
    </row>
    <row r="1686" spans="8:12" x14ac:dyDescent="0.25">
      <c r="H1686" s="1">
        <v>45939</v>
      </c>
      <c r="I1686" s="1"/>
      <c r="K1686" s="1"/>
      <c r="L1686" s="1"/>
    </row>
    <row r="1687" spans="8:12" x14ac:dyDescent="0.25">
      <c r="H1687" s="1">
        <v>45940</v>
      </c>
      <c r="I1687" s="1"/>
      <c r="K1687" s="1"/>
      <c r="L1687" s="1"/>
    </row>
    <row r="1688" spans="8:12" x14ac:dyDescent="0.25">
      <c r="H1688" s="1">
        <v>45941</v>
      </c>
      <c r="I1688" s="1"/>
      <c r="K1688" s="1"/>
      <c r="L1688" s="1"/>
    </row>
    <row r="1689" spans="8:12" x14ac:dyDescent="0.25">
      <c r="H1689" s="1">
        <v>45942</v>
      </c>
      <c r="I1689" s="1"/>
      <c r="K1689" s="1"/>
      <c r="L1689" s="1"/>
    </row>
    <row r="1690" spans="8:12" x14ac:dyDescent="0.25">
      <c r="H1690" s="1">
        <v>45943</v>
      </c>
      <c r="I1690" s="1"/>
      <c r="K1690" s="1"/>
      <c r="L1690" s="1"/>
    </row>
    <row r="1691" spans="8:12" x14ac:dyDescent="0.25">
      <c r="H1691" s="1">
        <v>45944</v>
      </c>
      <c r="I1691" s="1"/>
      <c r="K1691" s="1"/>
      <c r="L1691" s="1"/>
    </row>
    <row r="1692" spans="8:12" x14ac:dyDescent="0.25">
      <c r="H1692" s="1">
        <v>45945</v>
      </c>
      <c r="I1692" s="1"/>
      <c r="K1692" s="1"/>
      <c r="L1692" s="1"/>
    </row>
    <row r="1693" spans="8:12" x14ac:dyDescent="0.25">
      <c r="H1693" s="1">
        <v>45946</v>
      </c>
      <c r="I1693" s="1"/>
      <c r="K1693" s="1"/>
      <c r="L1693" s="1"/>
    </row>
    <row r="1694" spans="8:12" x14ac:dyDescent="0.25">
      <c r="H1694" s="1">
        <v>45947</v>
      </c>
      <c r="I1694" s="1"/>
      <c r="K1694" s="1"/>
      <c r="L1694" s="1"/>
    </row>
    <row r="1695" spans="8:12" x14ac:dyDescent="0.25">
      <c r="H1695" s="1">
        <v>45948</v>
      </c>
      <c r="I1695" s="1"/>
      <c r="K1695" s="1"/>
      <c r="L1695" s="1"/>
    </row>
    <row r="1696" spans="8:12" x14ac:dyDescent="0.25">
      <c r="H1696" s="1">
        <v>45949</v>
      </c>
      <c r="I1696" s="1"/>
      <c r="K1696" s="1"/>
      <c r="L1696" s="1"/>
    </row>
    <row r="1697" spans="8:12" x14ac:dyDescent="0.25">
      <c r="H1697" s="1">
        <v>45950</v>
      </c>
      <c r="I1697" s="1"/>
      <c r="K1697" s="1"/>
      <c r="L1697" s="1"/>
    </row>
    <row r="1698" spans="8:12" x14ac:dyDescent="0.25">
      <c r="H1698" s="1">
        <v>45951</v>
      </c>
      <c r="I1698" s="1"/>
      <c r="K1698" s="1"/>
      <c r="L1698" s="1"/>
    </row>
    <row r="1699" spans="8:12" x14ac:dyDescent="0.25">
      <c r="H1699" s="1">
        <v>45952</v>
      </c>
      <c r="I1699" s="1"/>
      <c r="K1699" s="1"/>
      <c r="L1699" s="1"/>
    </row>
    <row r="1700" spans="8:12" x14ac:dyDescent="0.25">
      <c r="H1700" s="1">
        <v>45953</v>
      </c>
      <c r="I1700" s="1"/>
      <c r="K1700" s="1"/>
      <c r="L1700" s="1"/>
    </row>
    <row r="1701" spans="8:12" x14ac:dyDescent="0.25">
      <c r="H1701" s="1">
        <v>45954</v>
      </c>
      <c r="I1701" s="1"/>
      <c r="K1701" s="1"/>
      <c r="L1701" s="1"/>
    </row>
    <row r="1702" spans="8:12" x14ac:dyDescent="0.25">
      <c r="H1702" s="1">
        <v>45955</v>
      </c>
      <c r="I1702" s="1"/>
      <c r="K1702" s="1"/>
      <c r="L1702" s="1"/>
    </row>
    <row r="1703" spans="8:12" x14ac:dyDescent="0.25">
      <c r="H1703" s="1">
        <v>45956</v>
      </c>
      <c r="I1703" s="1"/>
      <c r="K1703" s="1"/>
      <c r="L1703" s="1"/>
    </row>
    <row r="1704" spans="8:12" x14ac:dyDescent="0.25">
      <c r="H1704" s="1">
        <v>45957</v>
      </c>
      <c r="I1704" s="1"/>
      <c r="K1704" s="1"/>
      <c r="L1704" s="1"/>
    </row>
    <row r="1705" spans="8:12" x14ac:dyDescent="0.25">
      <c r="H1705" s="1">
        <v>45958</v>
      </c>
      <c r="I1705" s="1"/>
      <c r="K1705" s="1"/>
      <c r="L1705" s="1"/>
    </row>
    <row r="1706" spans="8:12" x14ac:dyDescent="0.25">
      <c r="H1706" s="1">
        <v>45959</v>
      </c>
      <c r="I1706" s="1"/>
      <c r="K1706" s="1"/>
      <c r="L1706" s="1"/>
    </row>
    <row r="1707" spans="8:12" x14ac:dyDescent="0.25">
      <c r="H1707" s="1">
        <v>45960</v>
      </c>
      <c r="I1707" s="1"/>
      <c r="K1707" s="1"/>
      <c r="L1707" s="1"/>
    </row>
    <row r="1708" spans="8:12" x14ac:dyDescent="0.25">
      <c r="H1708" s="1">
        <v>45961</v>
      </c>
      <c r="I1708" s="1"/>
      <c r="K1708" s="1"/>
      <c r="L1708" s="1"/>
    </row>
    <row r="1709" spans="8:12" x14ac:dyDescent="0.25">
      <c r="H1709" s="1">
        <v>45962</v>
      </c>
      <c r="I1709" s="1"/>
      <c r="K1709" s="1"/>
      <c r="L1709" s="1"/>
    </row>
    <row r="1710" spans="8:12" x14ac:dyDescent="0.25">
      <c r="H1710" s="1">
        <v>45963</v>
      </c>
      <c r="I1710" s="1"/>
      <c r="K1710" s="1"/>
      <c r="L1710" s="1"/>
    </row>
    <row r="1711" spans="8:12" x14ac:dyDescent="0.25">
      <c r="H1711" s="1">
        <v>45964</v>
      </c>
      <c r="I1711" s="1"/>
      <c r="K1711" s="1"/>
      <c r="L1711" s="1"/>
    </row>
    <row r="1712" spans="8:12" x14ac:dyDescent="0.25">
      <c r="H1712" s="1">
        <v>45965</v>
      </c>
      <c r="I1712" s="1"/>
      <c r="K1712" s="1"/>
      <c r="L1712" s="1"/>
    </row>
    <row r="1713" spans="8:12" x14ac:dyDescent="0.25">
      <c r="H1713" s="1">
        <v>45966</v>
      </c>
      <c r="I1713" s="1"/>
      <c r="K1713" s="1"/>
      <c r="L1713" s="1"/>
    </row>
    <row r="1714" spans="8:12" x14ac:dyDescent="0.25">
      <c r="H1714" s="1">
        <v>45967</v>
      </c>
      <c r="I1714" s="1"/>
      <c r="K1714" s="1"/>
      <c r="L1714" s="1"/>
    </row>
    <row r="1715" spans="8:12" x14ac:dyDescent="0.25">
      <c r="H1715" s="1">
        <v>45968</v>
      </c>
      <c r="I1715" s="1"/>
      <c r="K1715" s="1"/>
      <c r="L1715" s="1"/>
    </row>
    <row r="1716" spans="8:12" x14ac:dyDescent="0.25">
      <c r="H1716" s="1">
        <v>45969</v>
      </c>
      <c r="I1716" s="1"/>
      <c r="K1716" s="1"/>
      <c r="L1716" s="1"/>
    </row>
    <row r="1717" spans="8:12" x14ac:dyDescent="0.25">
      <c r="H1717" s="1">
        <v>45970</v>
      </c>
      <c r="I1717" s="1"/>
      <c r="K1717" s="1"/>
      <c r="L1717" s="1"/>
    </row>
    <row r="1718" spans="8:12" x14ac:dyDescent="0.25">
      <c r="H1718" s="1">
        <v>45971</v>
      </c>
      <c r="I1718" s="1"/>
      <c r="K1718" s="1"/>
      <c r="L1718" s="1"/>
    </row>
    <row r="1719" spans="8:12" x14ac:dyDescent="0.25">
      <c r="H1719" s="1">
        <v>45972</v>
      </c>
      <c r="I1719" s="1"/>
      <c r="K1719" s="1"/>
      <c r="L1719" s="1"/>
    </row>
    <row r="1720" spans="8:12" x14ac:dyDescent="0.25">
      <c r="H1720" s="1">
        <v>45973</v>
      </c>
      <c r="I1720" s="1"/>
      <c r="K1720" s="1"/>
      <c r="L1720" s="1"/>
    </row>
    <row r="1721" spans="8:12" x14ac:dyDescent="0.25">
      <c r="H1721" s="1">
        <v>45974</v>
      </c>
      <c r="I1721" s="1"/>
      <c r="K1721" s="1"/>
      <c r="L1721" s="1"/>
    </row>
    <row r="1722" spans="8:12" x14ac:dyDescent="0.25">
      <c r="H1722" s="1">
        <v>45975</v>
      </c>
      <c r="I1722" s="1"/>
      <c r="K1722" s="1"/>
      <c r="L1722" s="1"/>
    </row>
    <row r="1723" spans="8:12" x14ac:dyDescent="0.25">
      <c r="H1723" s="1">
        <v>45976</v>
      </c>
      <c r="I1723" s="1"/>
      <c r="K1723" s="1"/>
      <c r="L1723" s="1"/>
    </row>
    <row r="1724" spans="8:12" x14ac:dyDescent="0.25">
      <c r="H1724" s="1">
        <v>45977</v>
      </c>
      <c r="I1724" s="1"/>
      <c r="K1724" s="1"/>
      <c r="L1724" s="1"/>
    </row>
    <row r="1725" spans="8:12" x14ac:dyDescent="0.25">
      <c r="H1725" s="1">
        <v>45978</v>
      </c>
      <c r="I1725" s="1"/>
      <c r="K1725" s="1"/>
      <c r="L1725" s="1"/>
    </row>
    <row r="1726" spans="8:12" x14ac:dyDescent="0.25">
      <c r="H1726" s="1">
        <v>45979</v>
      </c>
      <c r="I1726" s="1"/>
      <c r="K1726" s="1"/>
      <c r="L1726" s="1"/>
    </row>
    <row r="1727" spans="8:12" x14ac:dyDescent="0.25">
      <c r="H1727" s="1">
        <v>45980</v>
      </c>
      <c r="I1727" s="1"/>
      <c r="K1727" s="1"/>
      <c r="L1727" s="1"/>
    </row>
    <row r="1728" spans="8:12" x14ac:dyDescent="0.25">
      <c r="H1728" s="1">
        <v>45981</v>
      </c>
      <c r="I1728" s="1"/>
      <c r="K1728" s="1"/>
      <c r="L1728" s="1"/>
    </row>
    <row r="1729" spans="8:12" x14ac:dyDescent="0.25">
      <c r="H1729" s="1">
        <v>45982</v>
      </c>
      <c r="I1729" s="1"/>
      <c r="K1729" s="1"/>
      <c r="L1729" s="1"/>
    </row>
    <row r="1730" spans="8:12" x14ac:dyDescent="0.25">
      <c r="H1730" s="1">
        <v>45983</v>
      </c>
      <c r="I1730" s="1"/>
      <c r="K1730" s="1"/>
      <c r="L1730" s="1"/>
    </row>
    <row r="1731" spans="8:12" x14ac:dyDescent="0.25">
      <c r="H1731" s="1">
        <v>45984</v>
      </c>
      <c r="I1731" s="1"/>
      <c r="K1731" s="1"/>
      <c r="L1731" s="1"/>
    </row>
    <row r="1732" spans="8:12" x14ac:dyDescent="0.25">
      <c r="H1732" s="1">
        <v>45985</v>
      </c>
      <c r="I1732" s="1"/>
      <c r="K1732" s="1"/>
      <c r="L1732" s="1"/>
    </row>
    <row r="1733" spans="8:12" x14ac:dyDescent="0.25">
      <c r="H1733" s="1">
        <v>45986</v>
      </c>
      <c r="I1733" s="1"/>
      <c r="K1733" s="1"/>
      <c r="L1733" s="1"/>
    </row>
    <row r="1734" spans="8:12" x14ac:dyDescent="0.25">
      <c r="H1734" s="1">
        <v>45987</v>
      </c>
      <c r="I1734" s="1"/>
      <c r="K1734" s="1"/>
      <c r="L1734" s="1"/>
    </row>
    <row r="1735" spans="8:12" x14ac:dyDescent="0.25">
      <c r="H1735" s="1">
        <v>45988</v>
      </c>
      <c r="I1735" s="1"/>
      <c r="K1735" s="1"/>
      <c r="L1735" s="1"/>
    </row>
    <row r="1736" spans="8:12" x14ac:dyDescent="0.25">
      <c r="H1736" s="1">
        <v>45989</v>
      </c>
      <c r="I1736" s="1"/>
      <c r="K1736" s="1"/>
      <c r="L1736" s="1"/>
    </row>
    <row r="1737" spans="8:12" x14ac:dyDescent="0.25">
      <c r="H1737" s="1">
        <v>45990</v>
      </c>
      <c r="I1737" s="1"/>
      <c r="K1737" s="1"/>
      <c r="L1737" s="1"/>
    </row>
    <row r="1738" spans="8:12" x14ac:dyDescent="0.25">
      <c r="H1738" s="1">
        <v>45991</v>
      </c>
      <c r="I1738" s="1"/>
      <c r="K1738" s="1"/>
      <c r="L1738" s="1"/>
    </row>
    <row r="1739" spans="8:12" x14ac:dyDescent="0.25">
      <c r="H1739" s="1">
        <v>45992</v>
      </c>
      <c r="I1739" s="1"/>
      <c r="K1739" s="1"/>
      <c r="L1739" s="1"/>
    </row>
    <row r="1740" spans="8:12" x14ac:dyDescent="0.25">
      <c r="H1740" s="1">
        <v>45993</v>
      </c>
      <c r="I1740" s="1"/>
      <c r="K1740" s="1"/>
      <c r="L1740" s="1"/>
    </row>
    <row r="1741" spans="8:12" x14ac:dyDescent="0.25">
      <c r="H1741" s="1">
        <v>45994</v>
      </c>
      <c r="I1741" s="1"/>
      <c r="K1741" s="1"/>
      <c r="L1741" s="1"/>
    </row>
    <row r="1742" spans="8:12" x14ac:dyDescent="0.25">
      <c r="H1742" s="1">
        <v>45995</v>
      </c>
      <c r="I1742" s="1"/>
      <c r="K1742" s="1"/>
      <c r="L1742" s="1"/>
    </row>
    <row r="1743" spans="8:12" x14ac:dyDescent="0.25">
      <c r="H1743" s="1">
        <v>45996</v>
      </c>
      <c r="I1743" s="1"/>
      <c r="K1743" s="1"/>
      <c r="L1743" s="1"/>
    </row>
    <row r="1744" spans="8:12" x14ac:dyDescent="0.25">
      <c r="H1744" s="1">
        <v>45997</v>
      </c>
      <c r="I1744" s="1"/>
      <c r="K1744" s="1"/>
      <c r="L1744" s="1"/>
    </row>
    <row r="1745" spans="8:12" x14ac:dyDescent="0.25">
      <c r="H1745" s="1">
        <v>45998</v>
      </c>
      <c r="I1745" s="1"/>
      <c r="K1745" s="1"/>
      <c r="L1745" s="1"/>
    </row>
    <row r="1746" spans="8:12" x14ac:dyDescent="0.25">
      <c r="H1746" s="1">
        <v>45999</v>
      </c>
      <c r="I1746" s="1"/>
      <c r="K1746" s="1"/>
      <c r="L1746" s="1"/>
    </row>
    <row r="1747" spans="8:12" x14ac:dyDescent="0.25">
      <c r="H1747" s="1">
        <v>46000</v>
      </c>
      <c r="I1747" s="1"/>
      <c r="K1747" s="1"/>
      <c r="L1747" s="1"/>
    </row>
    <row r="1748" spans="8:12" x14ac:dyDescent="0.25">
      <c r="H1748" s="1">
        <v>46001</v>
      </c>
      <c r="I1748" s="1"/>
      <c r="K1748" s="1"/>
      <c r="L1748" s="1"/>
    </row>
    <row r="1749" spans="8:12" x14ac:dyDescent="0.25">
      <c r="H1749" s="1">
        <v>46002</v>
      </c>
      <c r="I1749" s="1"/>
      <c r="K1749" s="1"/>
      <c r="L1749" s="1"/>
    </row>
    <row r="1750" spans="8:12" x14ac:dyDescent="0.25">
      <c r="H1750" s="1">
        <v>46003</v>
      </c>
      <c r="I1750" s="1"/>
      <c r="K1750" s="1"/>
      <c r="L1750" s="1"/>
    </row>
    <row r="1751" spans="8:12" x14ac:dyDescent="0.25">
      <c r="H1751" s="1">
        <v>46004</v>
      </c>
      <c r="I1751" s="1"/>
      <c r="K1751" s="1"/>
      <c r="L1751" s="1"/>
    </row>
    <row r="1752" spans="8:12" x14ac:dyDescent="0.25">
      <c r="H1752" s="1">
        <v>46005</v>
      </c>
      <c r="I1752" s="1"/>
      <c r="K1752" s="1"/>
      <c r="L1752" s="1"/>
    </row>
    <row r="1753" spans="8:12" x14ac:dyDescent="0.25">
      <c r="H1753" s="1">
        <v>46006</v>
      </c>
      <c r="I1753" s="1"/>
      <c r="K1753" s="1"/>
      <c r="L1753" s="1"/>
    </row>
    <row r="1754" spans="8:12" x14ac:dyDescent="0.25">
      <c r="H1754" s="1">
        <v>46007</v>
      </c>
      <c r="I1754" s="1"/>
      <c r="K1754" s="1"/>
      <c r="L1754" s="1"/>
    </row>
    <row r="1755" spans="8:12" x14ac:dyDescent="0.25">
      <c r="H1755" s="1">
        <v>46008</v>
      </c>
      <c r="I1755" s="1"/>
      <c r="K1755" s="1"/>
      <c r="L1755" s="1"/>
    </row>
    <row r="1756" spans="8:12" x14ac:dyDescent="0.25">
      <c r="H1756" s="1">
        <v>46009</v>
      </c>
      <c r="I1756" s="1"/>
      <c r="K1756" s="1"/>
      <c r="L1756" s="1"/>
    </row>
    <row r="1757" spans="8:12" x14ac:dyDescent="0.25">
      <c r="H1757" s="1">
        <v>46010</v>
      </c>
      <c r="I1757" s="1"/>
      <c r="K1757" s="1"/>
      <c r="L1757" s="1"/>
    </row>
    <row r="1758" spans="8:12" x14ac:dyDescent="0.25">
      <c r="H1758" s="1">
        <v>46011</v>
      </c>
      <c r="I1758" s="1"/>
      <c r="K1758" s="1"/>
      <c r="L1758" s="1"/>
    </row>
    <row r="1759" spans="8:12" x14ac:dyDescent="0.25">
      <c r="H1759" s="1">
        <v>46012</v>
      </c>
      <c r="I1759" s="1"/>
      <c r="K1759" s="1"/>
      <c r="L1759" s="1"/>
    </row>
    <row r="1760" spans="8:12" x14ac:dyDescent="0.25">
      <c r="H1760" s="1">
        <v>46013</v>
      </c>
      <c r="I1760" s="1"/>
      <c r="K1760" s="1"/>
      <c r="L1760" s="1"/>
    </row>
    <row r="1761" spans="8:12" x14ac:dyDescent="0.25">
      <c r="H1761" s="1">
        <v>46014</v>
      </c>
      <c r="I1761" s="1"/>
      <c r="K1761" s="1"/>
      <c r="L1761" s="1"/>
    </row>
    <row r="1762" spans="8:12" x14ac:dyDescent="0.25">
      <c r="H1762" s="1">
        <v>46015</v>
      </c>
      <c r="I1762" s="1"/>
      <c r="K1762" s="1"/>
      <c r="L1762" s="1"/>
    </row>
    <row r="1763" spans="8:12" x14ac:dyDescent="0.25">
      <c r="H1763" s="1">
        <v>46016</v>
      </c>
      <c r="I1763" s="1"/>
      <c r="K1763" s="1"/>
      <c r="L1763" s="1"/>
    </row>
    <row r="1764" spans="8:12" x14ac:dyDescent="0.25">
      <c r="H1764" s="1">
        <v>46017</v>
      </c>
      <c r="I1764" s="1"/>
      <c r="K1764" s="1"/>
      <c r="L1764" s="1"/>
    </row>
    <row r="1765" spans="8:12" x14ac:dyDescent="0.25">
      <c r="H1765" s="1">
        <v>46018</v>
      </c>
      <c r="I1765" s="1"/>
      <c r="K1765" s="1"/>
      <c r="L1765" s="1"/>
    </row>
    <row r="1766" spans="8:12" x14ac:dyDescent="0.25">
      <c r="H1766" s="1">
        <v>46019</v>
      </c>
      <c r="I1766" s="1"/>
      <c r="K1766" s="1"/>
      <c r="L1766" s="1"/>
    </row>
    <row r="1767" spans="8:12" x14ac:dyDescent="0.25">
      <c r="H1767" s="1">
        <v>46020</v>
      </c>
      <c r="I1767" s="1"/>
      <c r="K1767" s="1"/>
      <c r="L1767" s="1"/>
    </row>
    <row r="1768" spans="8:12" x14ac:dyDescent="0.25">
      <c r="H1768" s="1">
        <v>46021</v>
      </c>
      <c r="I1768" s="1"/>
      <c r="K1768" s="1"/>
      <c r="L1768" s="1"/>
    </row>
    <row r="1769" spans="8:12" x14ac:dyDescent="0.25">
      <c r="H1769" s="1">
        <v>46022</v>
      </c>
      <c r="I1769" s="1"/>
      <c r="K1769" s="1"/>
      <c r="L1769" s="1"/>
    </row>
    <row r="1770" spans="8:12" x14ac:dyDescent="0.25">
      <c r="H1770" s="1">
        <v>46023</v>
      </c>
      <c r="I1770" s="1"/>
      <c r="K1770" s="1"/>
      <c r="L1770" s="1"/>
    </row>
    <row r="1771" spans="8:12" x14ac:dyDescent="0.25">
      <c r="H1771" s="1">
        <v>46024</v>
      </c>
      <c r="I1771" s="1"/>
      <c r="K1771" s="1"/>
      <c r="L1771" s="1"/>
    </row>
    <row r="1772" spans="8:12" x14ac:dyDescent="0.25">
      <c r="H1772" s="1">
        <v>46025</v>
      </c>
      <c r="I1772" s="1"/>
      <c r="K1772" s="1"/>
      <c r="L1772" s="1"/>
    </row>
    <row r="1773" spans="8:12" x14ac:dyDescent="0.25">
      <c r="H1773" s="1">
        <v>46026</v>
      </c>
      <c r="I1773" s="1"/>
      <c r="K1773" s="1"/>
      <c r="L1773" s="1"/>
    </row>
    <row r="1774" spans="8:12" x14ac:dyDescent="0.25">
      <c r="H1774" s="1">
        <v>46027</v>
      </c>
      <c r="I1774" s="1"/>
      <c r="K1774" s="1"/>
      <c r="L1774" s="1"/>
    </row>
    <row r="1775" spans="8:12" x14ac:dyDescent="0.25">
      <c r="H1775" s="1">
        <v>46028</v>
      </c>
      <c r="I1775" s="1"/>
      <c r="K1775" s="1"/>
      <c r="L1775" s="1"/>
    </row>
    <row r="1776" spans="8:12" x14ac:dyDescent="0.25">
      <c r="H1776" s="1">
        <v>46029</v>
      </c>
      <c r="I1776" s="1"/>
      <c r="K1776" s="1"/>
      <c r="L1776" s="1"/>
    </row>
    <row r="1777" spans="8:12" x14ac:dyDescent="0.25">
      <c r="H1777" s="1">
        <v>46030</v>
      </c>
      <c r="I1777" s="1"/>
      <c r="K1777" s="1"/>
      <c r="L1777" s="1"/>
    </row>
    <row r="1778" spans="8:12" x14ac:dyDescent="0.25">
      <c r="H1778" s="1">
        <v>46031</v>
      </c>
      <c r="I1778" s="1"/>
      <c r="K1778" s="1"/>
      <c r="L1778" s="1"/>
    </row>
    <row r="1779" spans="8:12" x14ac:dyDescent="0.25">
      <c r="H1779" s="1">
        <v>46032</v>
      </c>
      <c r="I1779" s="1"/>
      <c r="K1779" s="1"/>
      <c r="L1779" s="1"/>
    </row>
    <row r="1780" spans="8:12" x14ac:dyDescent="0.25">
      <c r="H1780" s="1">
        <v>46033</v>
      </c>
      <c r="I1780" s="1"/>
      <c r="K1780" s="1"/>
      <c r="L1780" s="1"/>
    </row>
    <row r="1781" spans="8:12" x14ac:dyDescent="0.25">
      <c r="H1781" s="1">
        <v>46034</v>
      </c>
      <c r="I1781" s="1"/>
      <c r="K1781" s="1"/>
      <c r="L1781" s="1"/>
    </row>
    <row r="1782" spans="8:12" x14ac:dyDescent="0.25">
      <c r="H1782" s="1">
        <v>46035</v>
      </c>
      <c r="I1782" s="1"/>
      <c r="K1782" s="1"/>
      <c r="L1782" s="1"/>
    </row>
    <row r="1783" spans="8:12" x14ac:dyDescent="0.25">
      <c r="H1783" s="1">
        <v>46036</v>
      </c>
      <c r="I1783" s="1"/>
      <c r="K1783" s="1"/>
      <c r="L1783" s="1"/>
    </row>
    <row r="1784" spans="8:12" x14ac:dyDescent="0.25">
      <c r="H1784" s="1">
        <v>46037</v>
      </c>
      <c r="I1784" s="1"/>
      <c r="K1784" s="1"/>
      <c r="L1784" s="1"/>
    </row>
    <row r="1785" spans="8:12" x14ac:dyDescent="0.25">
      <c r="H1785" s="1">
        <v>46038</v>
      </c>
      <c r="I1785" s="1"/>
      <c r="K1785" s="1"/>
      <c r="L1785" s="1"/>
    </row>
    <row r="1786" spans="8:12" x14ac:dyDescent="0.25">
      <c r="H1786" s="1">
        <v>46039</v>
      </c>
      <c r="I1786" s="1"/>
      <c r="K1786" s="1"/>
      <c r="L1786" s="1"/>
    </row>
    <row r="1787" spans="8:12" x14ac:dyDescent="0.25">
      <c r="H1787" s="1">
        <v>46040</v>
      </c>
      <c r="I1787" s="1"/>
      <c r="K1787" s="1"/>
      <c r="L1787" s="1"/>
    </row>
    <row r="1788" spans="8:12" x14ac:dyDescent="0.25">
      <c r="H1788" s="1">
        <v>46041</v>
      </c>
      <c r="I1788" s="1"/>
      <c r="K1788" s="1"/>
      <c r="L1788" s="1"/>
    </row>
    <row r="1789" spans="8:12" x14ac:dyDescent="0.25">
      <c r="H1789" s="1">
        <v>46042</v>
      </c>
      <c r="I1789" s="1"/>
      <c r="K1789" s="1"/>
      <c r="L1789" s="1"/>
    </row>
    <row r="1790" spans="8:12" x14ac:dyDescent="0.25">
      <c r="H1790" s="1">
        <v>46043</v>
      </c>
      <c r="I1790" s="1"/>
      <c r="K1790" s="1"/>
      <c r="L1790" s="1"/>
    </row>
    <row r="1791" spans="8:12" x14ac:dyDescent="0.25">
      <c r="H1791" s="1">
        <v>46044</v>
      </c>
      <c r="I1791" s="1"/>
      <c r="K1791" s="1"/>
      <c r="L1791" s="1"/>
    </row>
    <row r="1792" spans="8:12" x14ac:dyDescent="0.25">
      <c r="H1792" s="1">
        <v>46045</v>
      </c>
      <c r="I1792" s="1"/>
      <c r="K1792" s="1"/>
      <c r="L1792" s="1"/>
    </row>
    <row r="1793" spans="8:12" x14ac:dyDescent="0.25">
      <c r="H1793" s="1">
        <v>46046</v>
      </c>
      <c r="I1793" s="1"/>
      <c r="K1793" s="1"/>
      <c r="L1793" s="1"/>
    </row>
    <row r="1794" spans="8:12" x14ac:dyDescent="0.25">
      <c r="H1794" s="1">
        <v>46047</v>
      </c>
      <c r="I1794" s="1"/>
      <c r="K1794" s="1"/>
      <c r="L1794" s="1"/>
    </row>
    <row r="1795" spans="8:12" x14ac:dyDescent="0.25">
      <c r="H1795" s="1">
        <v>46048</v>
      </c>
      <c r="I1795" s="1"/>
      <c r="K1795" s="1"/>
      <c r="L1795" s="1"/>
    </row>
    <row r="1796" spans="8:12" x14ac:dyDescent="0.25">
      <c r="H1796" s="1">
        <v>46049</v>
      </c>
      <c r="I1796" s="1"/>
      <c r="K1796" s="1"/>
      <c r="L1796" s="1"/>
    </row>
    <row r="1797" spans="8:12" x14ac:dyDescent="0.25">
      <c r="H1797" s="1">
        <v>46050</v>
      </c>
      <c r="I1797" s="1"/>
      <c r="K1797" s="1"/>
      <c r="L1797" s="1"/>
    </row>
    <row r="1798" spans="8:12" x14ac:dyDescent="0.25">
      <c r="H1798" s="1">
        <v>46051</v>
      </c>
      <c r="I1798" s="1"/>
      <c r="K1798" s="1"/>
      <c r="L1798" s="1"/>
    </row>
    <row r="1799" spans="8:12" x14ac:dyDescent="0.25">
      <c r="H1799" s="1">
        <v>46052</v>
      </c>
      <c r="I1799" s="1"/>
      <c r="K1799" s="1"/>
      <c r="L1799" s="1"/>
    </row>
    <row r="1800" spans="8:12" x14ac:dyDescent="0.25">
      <c r="H1800" s="1">
        <v>46053</v>
      </c>
      <c r="I1800" s="1"/>
      <c r="K1800" s="1"/>
      <c r="L1800" s="1"/>
    </row>
    <row r="1801" spans="8:12" x14ac:dyDescent="0.25">
      <c r="H1801" s="1">
        <v>46054</v>
      </c>
      <c r="I1801" s="1"/>
      <c r="K1801" s="1"/>
      <c r="L1801" s="1"/>
    </row>
    <row r="1802" spans="8:12" x14ac:dyDescent="0.25">
      <c r="H1802" s="1">
        <v>46055</v>
      </c>
      <c r="I1802" s="1"/>
      <c r="K1802" s="1"/>
      <c r="L1802" s="1"/>
    </row>
    <row r="1803" spans="8:12" x14ac:dyDescent="0.25">
      <c r="H1803" s="1">
        <v>46056</v>
      </c>
      <c r="I1803" s="1"/>
      <c r="K1803" s="1"/>
      <c r="L1803" s="1"/>
    </row>
    <row r="1804" spans="8:12" x14ac:dyDescent="0.25">
      <c r="H1804" s="1">
        <v>46057</v>
      </c>
      <c r="I1804" s="1"/>
      <c r="K1804" s="1"/>
      <c r="L1804" s="1"/>
    </row>
    <row r="1805" spans="8:12" x14ac:dyDescent="0.25">
      <c r="H1805" s="1">
        <v>46058</v>
      </c>
      <c r="I1805" s="1"/>
      <c r="K1805" s="1"/>
      <c r="L1805" s="1"/>
    </row>
    <row r="1806" spans="8:12" x14ac:dyDescent="0.25">
      <c r="H1806" s="1">
        <v>46059</v>
      </c>
      <c r="I1806" s="1"/>
      <c r="K1806" s="1"/>
      <c r="L1806" s="1"/>
    </row>
    <row r="1807" spans="8:12" x14ac:dyDescent="0.25">
      <c r="H1807" s="1">
        <v>46060</v>
      </c>
      <c r="I1807" s="1"/>
      <c r="K1807" s="1"/>
      <c r="L1807" s="1"/>
    </row>
    <row r="1808" spans="8:12" x14ac:dyDescent="0.25">
      <c r="H1808" s="1">
        <v>46061</v>
      </c>
      <c r="I1808" s="1"/>
      <c r="K1808" s="1"/>
      <c r="L1808" s="1"/>
    </row>
    <row r="1809" spans="8:12" x14ac:dyDescent="0.25">
      <c r="H1809" s="1">
        <v>46062</v>
      </c>
      <c r="I1809" s="1"/>
      <c r="K1809" s="1"/>
      <c r="L1809" s="1"/>
    </row>
    <row r="1810" spans="8:12" x14ac:dyDescent="0.25">
      <c r="H1810" s="1">
        <v>46063</v>
      </c>
      <c r="I1810" s="1"/>
      <c r="K1810" s="1"/>
      <c r="L1810" s="1"/>
    </row>
    <row r="1811" spans="8:12" x14ac:dyDescent="0.25">
      <c r="H1811" s="1">
        <v>46064</v>
      </c>
      <c r="I1811" s="1"/>
      <c r="K1811" s="1"/>
      <c r="L1811" s="1"/>
    </row>
    <row r="1812" spans="8:12" x14ac:dyDescent="0.25">
      <c r="H1812" s="1">
        <v>46065</v>
      </c>
      <c r="I1812" s="1"/>
      <c r="K1812" s="1"/>
      <c r="L1812" s="1"/>
    </row>
    <row r="1813" spans="8:12" x14ac:dyDescent="0.25">
      <c r="H1813" s="1">
        <v>46066</v>
      </c>
      <c r="I1813" s="1"/>
      <c r="K1813" s="1"/>
      <c r="L1813" s="1"/>
    </row>
    <row r="1814" spans="8:12" x14ac:dyDescent="0.25">
      <c r="H1814" s="1">
        <v>46067</v>
      </c>
      <c r="I1814" s="1"/>
      <c r="K1814" s="1"/>
      <c r="L1814" s="1"/>
    </row>
    <row r="1815" spans="8:12" x14ac:dyDescent="0.25">
      <c r="H1815" s="1">
        <v>46068</v>
      </c>
      <c r="I1815" s="1"/>
      <c r="K1815" s="1"/>
      <c r="L1815" s="1"/>
    </row>
    <row r="1816" spans="8:12" x14ac:dyDescent="0.25">
      <c r="H1816" s="1">
        <v>46069</v>
      </c>
      <c r="I1816" s="1"/>
      <c r="K1816" s="1"/>
      <c r="L1816" s="1"/>
    </row>
    <row r="1817" spans="8:12" x14ac:dyDescent="0.25">
      <c r="H1817" s="1">
        <v>46070</v>
      </c>
      <c r="I1817" s="1"/>
      <c r="K1817" s="1"/>
      <c r="L1817" s="1"/>
    </row>
    <row r="1818" spans="8:12" x14ac:dyDescent="0.25">
      <c r="H1818" s="1">
        <v>46071</v>
      </c>
      <c r="I1818" s="1"/>
      <c r="K1818" s="1"/>
      <c r="L1818" s="1"/>
    </row>
    <row r="1819" spans="8:12" x14ac:dyDescent="0.25">
      <c r="H1819" s="1">
        <v>46072</v>
      </c>
      <c r="I1819" s="1"/>
      <c r="K1819" s="1"/>
      <c r="L1819" s="1"/>
    </row>
    <row r="1820" spans="8:12" x14ac:dyDescent="0.25">
      <c r="H1820" s="1">
        <v>46073</v>
      </c>
      <c r="I1820" s="1"/>
      <c r="K1820" s="1"/>
      <c r="L1820" s="1"/>
    </row>
    <row r="1821" spans="8:12" x14ac:dyDescent="0.25">
      <c r="H1821" s="1">
        <v>46074</v>
      </c>
      <c r="I1821" s="1"/>
      <c r="K1821" s="1"/>
      <c r="L1821" s="1"/>
    </row>
    <row r="1822" spans="8:12" x14ac:dyDescent="0.25">
      <c r="H1822" s="1">
        <v>46075</v>
      </c>
      <c r="I1822" s="1"/>
      <c r="K1822" s="1"/>
      <c r="L1822" s="1"/>
    </row>
    <row r="1823" spans="8:12" x14ac:dyDescent="0.25">
      <c r="H1823" s="1">
        <v>46076</v>
      </c>
      <c r="I1823" s="1"/>
      <c r="K1823" s="1"/>
      <c r="L1823" s="1"/>
    </row>
    <row r="1824" spans="8:12" x14ac:dyDescent="0.25">
      <c r="H1824" s="1">
        <v>46077</v>
      </c>
      <c r="I1824" s="1"/>
      <c r="K1824" s="1"/>
      <c r="L1824" s="1"/>
    </row>
    <row r="1825" spans="8:12" x14ac:dyDescent="0.25">
      <c r="H1825" s="1">
        <v>46078</v>
      </c>
      <c r="I1825" s="1"/>
      <c r="K1825" s="1"/>
      <c r="L1825" s="1"/>
    </row>
    <row r="1826" spans="8:12" x14ac:dyDescent="0.25">
      <c r="H1826" s="1">
        <v>46079</v>
      </c>
      <c r="I1826" s="1"/>
      <c r="K1826" s="1"/>
      <c r="L1826" s="1"/>
    </row>
    <row r="1827" spans="8:12" x14ac:dyDescent="0.25">
      <c r="H1827" s="1">
        <v>46080</v>
      </c>
      <c r="I1827" s="1"/>
      <c r="K1827" s="1"/>
      <c r="L1827" s="1"/>
    </row>
    <row r="1828" spans="8:12" x14ac:dyDescent="0.25">
      <c r="H1828" s="1">
        <v>46081</v>
      </c>
      <c r="I1828" s="1"/>
      <c r="K1828" s="1"/>
      <c r="L1828" s="1"/>
    </row>
    <row r="1829" spans="8:12" x14ac:dyDescent="0.25">
      <c r="H1829" s="1">
        <v>46082</v>
      </c>
      <c r="I1829" s="1"/>
      <c r="K1829" s="1"/>
      <c r="L1829" s="1"/>
    </row>
    <row r="1830" spans="8:12" x14ac:dyDescent="0.25">
      <c r="H1830" s="1">
        <v>46083</v>
      </c>
      <c r="I1830" s="1"/>
      <c r="K1830" s="1"/>
      <c r="L1830" s="1"/>
    </row>
    <row r="1831" spans="8:12" x14ac:dyDescent="0.25">
      <c r="H1831" s="1">
        <v>46084</v>
      </c>
      <c r="I1831" s="1"/>
      <c r="K1831" s="1"/>
      <c r="L1831" s="1"/>
    </row>
    <row r="1832" spans="8:12" x14ac:dyDescent="0.25">
      <c r="H1832" s="1">
        <v>46085</v>
      </c>
      <c r="I1832" s="1"/>
      <c r="K1832" s="1"/>
      <c r="L1832" s="1"/>
    </row>
    <row r="1833" spans="8:12" x14ac:dyDescent="0.25">
      <c r="H1833" s="1">
        <v>46086</v>
      </c>
      <c r="I1833" s="1"/>
      <c r="K1833" s="1"/>
      <c r="L1833" s="1"/>
    </row>
    <row r="1834" spans="8:12" x14ac:dyDescent="0.25">
      <c r="H1834" s="1">
        <v>46087</v>
      </c>
      <c r="I1834" s="1"/>
      <c r="K1834" s="1"/>
      <c r="L1834" s="1"/>
    </row>
    <row r="1835" spans="8:12" x14ac:dyDescent="0.25">
      <c r="H1835" s="1">
        <v>46088</v>
      </c>
      <c r="I1835" s="1"/>
      <c r="K1835" s="1"/>
      <c r="L1835" s="1"/>
    </row>
    <row r="1836" spans="8:12" x14ac:dyDescent="0.25">
      <c r="H1836" s="1">
        <v>46089</v>
      </c>
      <c r="I1836" s="1"/>
      <c r="K1836" s="1"/>
      <c r="L1836" s="1"/>
    </row>
    <row r="1837" spans="8:12" x14ac:dyDescent="0.25">
      <c r="H1837" s="1">
        <v>46090</v>
      </c>
      <c r="I1837" s="1"/>
      <c r="K1837" s="1"/>
      <c r="L1837" s="1"/>
    </row>
    <row r="1838" spans="8:12" x14ac:dyDescent="0.25">
      <c r="H1838" s="1">
        <v>46091</v>
      </c>
      <c r="I1838" s="1"/>
      <c r="K1838" s="1"/>
      <c r="L1838" s="1"/>
    </row>
    <row r="1839" spans="8:12" x14ac:dyDescent="0.25">
      <c r="H1839" s="1">
        <v>46092</v>
      </c>
      <c r="I1839" s="1"/>
      <c r="K1839" s="1"/>
      <c r="L1839" s="1"/>
    </row>
    <row r="1840" spans="8:12" x14ac:dyDescent="0.25">
      <c r="H1840" s="1">
        <v>46093</v>
      </c>
      <c r="I1840" s="1"/>
      <c r="K1840" s="1"/>
      <c r="L1840" s="1"/>
    </row>
    <row r="1841" spans="8:12" x14ac:dyDescent="0.25">
      <c r="H1841" s="1">
        <v>46094</v>
      </c>
      <c r="I1841" s="1"/>
      <c r="K1841" s="1"/>
      <c r="L1841" s="1"/>
    </row>
    <row r="1842" spans="8:12" x14ac:dyDescent="0.25">
      <c r="H1842" s="1">
        <v>46095</v>
      </c>
      <c r="I1842" s="1"/>
      <c r="K1842" s="1"/>
      <c r="L1842" s="1"/>
    </row>
    <row r="1843" spans="8:12" x14ac:dyDescent="0.25">
      <c r="H1843" s="1">
        <v>46096</v>
      </c>
      <c r="I1843" s="1"/>
      <c r="K1843" s="1"/>
      <c r="L1843" s="1"/>
    </row>
    <row r="1844" spans="8:12" x14ac:dyDescent="0.25">
      <c r="H1844" s="1">
        <v>46097</v>
      </c>
      <c r="I1844" s="1"/>
      <c r="K1844" s="1"/>
      <c r="L1844" s="1"/>
    </row>
    <row r="1845" spans="8:12" x14ac:dyDescent="0.25">
      <c r="H1845" s="1">
        <v>46098</v>
      </c>
      <c r="I1845" s="1"/>
      <c r="K1845" s="1"/>
      <c r="L1845" s="1"/>
    </row>
    <row r="1846" spans="8:12" x14ac:dyDescent="0.25">
      <c r="H1846" s="1">
        <v>46099</v>
      </c>
      <c r="I1846" s="1"/>
      <c r="K1846" s="1"/>
      <c r="L1846" s="1"/>
    </row>
    <row r="1847" spans="8:12" x14ac:dyDescent="0.25">
      <c r="H1847" s="1">
        <v>46100</v>
      </c>
      <c r="I1847" s="1"/>
      <c r="K1847" s="1"/>
      <c r="L1847" s="1"/>
    </row>
    <row r="1848" spans="8:12" x14ac:dyDescent="0.25">
      <c r="H1848" s="1">
        <v>46101</v>
      </c>
      <c r="I1848" s="1"/>
      <c r="K1848" s="1"/>
      <c r="L1848" s="1"/>
    </row>
    <row r="1849" spans="8:12" x14ac:dyDescent="0.25">
      <c r="H1849" s="1">
        <v>46102</v>
      </c>
      <c r="I1849" s="1"/>
      <c r="K1849" s="1"/>
      <c r="L1849" s="1"/>
    </row>
    <row r="1850" spans="8:12" x14ac:dyDescent="0.25">
      <c r="H1850" s="1">
        <v>46103</v>
      </c>
      <c r="I1850" s="1"/>
      <c r="K1850" s="1"/>
      <c r="L1850" s="1"/>
    </row>
    <row r="1851" spans="8:12" x14ac:dyDescent="0.25">
      <c r="H1851" s="1">
        <v>46104</v>
      </c>
      <c r="I1851" s="1"/>
      <c r="K1851" s="1"/>
      <c r="L1851" s="1"/>
    </row>
    <row r="1852" spans="8:12" x14ac:dyDescent="0.25">
      <c r="H1852" s="1">
        <v>46105</v>
      </c>
      <c r="I1852" s="1"/>
      <c r="K1852" s="1"/>
      <c r="L1852" s="1"/>
    </row>
    <row r="1853" spans="8:12" x14ac:dyDescent="0.25">
      <c r="H1853" s="1">
        <v>46106</v>
      </c>
      <c r="I1853" s="1"/>
      <c r="K1853" s="1"/>
      <c r="L1853" s="1"/>
    </row>
    <row r="1854" spans="8:12" x14ac:dyDescent="0.25">
      <c r="H1854" s="1">
        <v>46107</v>
      </c>
      <c r="I1854" s="1"/>
      <c r="K1854" s="1"/>
      <c r="L1854" s="1"/>
    </row>
    <row r="1855" spans="8:12" x14ac:dyDescent="0.25">
      <c r="H1855" s="1">
        <v>46108</v>
      </c>
      <c r="I1855" s="1"/>
      <c r="K1855" s="1"/>
      <c r="L1855" s="1"/>
    </row>
    <row r="1856" spans="8:12" x14ac:dyDescent="0.25">
      <c r="H1856" s="1">
        <v>46109</v>
      </c>
      <c r="I1856" s="1"/>
      <c r="K1856" s="1"/>
      <c r="L1856" s="1"/>
    </row>
    <row r="1857" spans="8:12" x14ac:dyDescent="0.25">
      <c r="H1857" s="1">
        <v>46110</v>
      </c>
      <c r="I1857" s="1"/>
      <c r="K1857" s="1"/>
      <c r="L1857" s="1"/>
    </row>
    <row r="1858" spans="8:12" x14ac:dyDescent="0.25">
      <c r="H1858" s="1">
        <v>46111</v>
      </c>
      <c r="I1858" s="1"/>
      <c r="K1858" s="1"/>
      <c r="L1858" s="1"/>
    </row>
    <row r="1859" spans="8:12" x14ac:dyDescent="0.25">
      <c r="H1859" s="1">
        <v>46112</v>
      </c>
      <c r="I1859" s="1"/>
      <c r="K1859" s="1"/>
      <c r="L1859" s="1"/>
    </row>
    <row r="1860" spans="8:12" x14ac:dyDescent="0.25">
      <c r="H1860" s="1">
        <v>46113</v>
      </c>
      <c r="I1860" s="1"/>
      <c r="K1860" s="1"/>
      <c r="L1860" s="1"/>
    </row>
    <row r="1861" spans="8:12" x14ac:dyDescent="0.25">
      <c r="H1861" s="1">
        <v>46114</v>
      </c>
      <c r="I1861" s="1"/>
      <c r="K1861" s="1"/>
      <c r="L1861" s="1"/>
    </row>
    <row r="1862" spans="8:12" x14ac:dyDescent="0.25">
      <c r="H1862" s="1">
        <v>46115</v>
      </c>
      <c r="I1862" s="1"/>
      <c r="K1862" s="1"/>
      <c r="L1862" s="1"/>
    </row>
    <row r="1863" spans="8:12" x14ac:dyDescent="0.25">
      <c r="H1863" s="1">
        <v>46116</v>
      </c>
      <c r="I1863" s="1"/>
      <c r="K1863" s="1"/>
      <c r="L1863" s="1"/>
    </row>
    <row r="1864" spans="8:12" x14ac:dyDescent="0.25">
      <c r="H1864" s="1">
        <v>46117</v>
      </c>
      <c r="I1864" s="1"/>
      <c r="K1864" s="1"/>
      <c r="L1864" s="1"/>
    </row>
    <row r="1865" spans="8:12" x14ac:dyDescent="0.25">
      <c r="H1865" s="1">
        <v>46118</v>
      </c>
      <c r="I1865" s="1"/>
      <c r="K1865" s="1"/>
      <c r="L1865" s="1"/>
    </row>
    <row r="1866" spans="8:12" x14ac:dyDescent="0.25">
      <c r="H1866" s="1">
        <v>46119</v>
      </c>
      <c r="I1866" s="1"/>
      <c r="K1866" s="1"/>
      <c r="L1866" s="1"/>
    </row>
    <row r="1867" spans="8:12" x14ac:dyDescent="0.25">
      <c r="H1867" s="1">
        <v>46120</v>
      </c>
      <c r="I1867" s="1"/>
      <c r="K1867" s="1"/>
      <c r="L1867" s="1"/>
    </row>
    <row r="1868" spans="8:12" x14ac:dyDescent="0.25">
      <c r="H1868" s="1">
        <v>46121</v>
      </c>
      <c r="I1868" s="1"/>
      <c r="K1868" s="1"/>
      <c r="L1868" s="1"/>
    </row>
    <row r="1869" spans="8:12" x14ac:dyDescent="0.25">
      <c r="H1869" s="1">
        <v>46122</v>
      </c>
      <c r="I1869" s="1"/>
      <c r="K1869" s="1"/>
      <c r="L1869" s="1"/>
    </row>
    <row r="1870" spans="8:12" x14ac:dyDescent="0.25">
      <c r="H1870" s="1">
        <v>46123</v>
      </c>
      <c r="I1870" s="1"/>
      <c r="K1870" s="1"/>
      <c r="L1870" s="1"/>
    </row>
    <row r="1871" spans="8:12" x14ac:dyDescent="0.25">
      <c r="H1871" s="1">
        <v>46124</v>
      </c>
      <c r="I1871" s="1"/>
      <c r="K1871" s="1"/>
      <c r="L1871" s="1"/>
    </row>
    <row r="1872" spans="8:12" x14ac:dyDescent="0.25">
      <c r="H1872" s="1">
        <v>46125</v>
      </c>
      <c r="I1872" s="1"/>
      <c r="K1872" s="1"/>
      <c r="L1872" s="1"/>
    </row>
    <row r="1873" spans="8:12" x14ac:dyDescent="0.25">
      <c r="H1873" s="1">
        <v>46126</v>
      </c>
      <c r="I1873" s="1"/>
      <c r="K1873" s="1"/>
      <c r="L1873" s="1"/>
    </row>
    <row r="1874" spans="8:12" x14ac:dyDescent="0.25">
      <c r="H1874" s="1">
        <v>46127</v>
      </c>
      <c r="I1874" s="1"/>
      <c r="K1874" s="1"/>
      <c r="L1874" s="1"/>
    </row>
    <row r="1875" spans="8:12" x14ac:dyDescent="0.25">
      <c r="H1875" s="1">
        <v>46128</v>
      </c>
      <c r="I1875" s="1"/>
      <c r="K1875" s="1"/>
      <c r="L1875" s="1"/>
    </row>
    <row r="1876" spans="8:12" x14ac:dyDescent="0.25">
      <c r="H1876" s="1">
        <v>46129</v>
      </c>
      <c r="I1876" s="1"/>
      <c r="K1876" s="1"/>
      <c r="L1876" s="1"/>
    </row>
    <row r="1877" spans="8:12" x14ac:dyDescent="0.25">
      <c r="H1877" s="1">
        <v>46130</v>
      </c>
      <c r="I1877" s="1"/>
      <c r="K1877" s="1"/>
      <c r="L1877" s="1"/>
    </row>
    <row r="1878" spans="8:12" x14ac:dyDescent="0.25">
      <c r="H1878" s="1">
        <v>46131</v>
      </c>
      <c r="I1878" s="1"/>
      <c r="K1878" s="1"/>
      <c r="L1878" s="1"/>
    </row>
    <row r="1879" spans="8:12" x14ac:dyDescent="0.25">
      <c r="H1879" s="1">
        <v>46132</v>
      </c>
      <c r="I1879" s="1"/>
      <c r="K1879" s="1"/>
      <c r="L1879" s="1"/>
    </row>
    <row r="1880" spans="8:12" x14ac:dyDescent="0.25">
      <c r="H1880" s="1">
        <v>46133</v>
      </c>
      <c r="I1880" s="1"/>
      <c r="K1880" s="1"/>
      <c r="L1880" s="1"/>
    </row>
    <row r="1881" spans="8:12" x14ac:dyDescent="0.25">
      <c r="H1881" s="1">
        <v>46134</v>
      </c>
      <c r="I1881" s="1"/>
      <c r="K1881" s="1"/>
      <c r="L1881" s="1"/>
    </row>
    <row r="1882" spans="8:12" x14ac:dyDescent="0.25">
      <c r="H1882" s="1">
        <v>46135</v>
      </c>
      <c r="I1882" s="1"/>
      <c r="K1882" s="1"/>
      <c r="L1882" s="1"/>
    </row>
    <row r="1883" spans="8:12" x14ac:dyDescent="0.25">
      <c r="H1883" s="1">
        <v>46136</v>
      </c>
      <c r="I1883" s="1"/>
      <c r="K1883" s="1"/>
      <c r="L1883" s="1"/>
    </row>
    <row r="1884" spans="8:12" x14ac:dyDescent="0.25">
      <c r="H1884" s="1">
        <v>46137</v>
      </c>
      <c r="I1884" s="1"/>
      <c r="K1884" s="1"/>
      <c r="L1884" s="1"/>
    </row>
    <row r="1885" spans="8:12" x14ac:dyDescent="0.25">
      <c r="H1885" s="1">
        <v>46138</v>
      </c>
      <c r="I1885" s="1"/>
      <c r="K1885" s="1"/>
      <c r="L1885" s="1"/>
    </row>
    <row r="1886" spans="8:12" x14ac:dyDescent="0.25">
      <c r="H1886" s="1">
        <v>46139</v>
      </c>
      <c r="I1886" s="1"/>
      <c r="K1886" s="1"/>
      <c r="L1886" s="1"/>
    </row>
    <row r="1887" spans="8:12" x14ac:dyDescent="0.25">
      <c r="H1887" s="1">
        <v>46140</v>
      </c>
      <c r="I1887" s="1"/>
      <c r="K1887" s="1"/>
      <c r="L1887" s="1"/>
    </row>
    <row r="1888" spans="8:12" x14ac:dyDescent="0.25">
      <c r="H1888" s="1">
        <v>46141</v>
      </c>
      <c r="I1888" s="1"/>
      <c r="K1888" s="1"/>
      <c r="L1888" s="1"/>
    </row>
    <row r="1889" spans="8:12" x14ac:dyDescent="0.25">
      <c r="H1889" s="1">
        <v>46142</v>
      </c>
      <c r="I1889" s="1"/>
      <c r="K1889" s="1"/>
      <c r="L1889" s="1"/>
    </row>
    <row r="1890" spans="8:12" x14ac:dyDescent="0.25">
      <c r="H1890" s="1">
        <v>46143</v>
      </c>
      <c r="I1890" s="1"/>
      <c r="K1890" s="1"/>
      <c r="L1890" s="1"/>
    </row>
    <row r="1891" spans="8:12" x14ac:dyDescent="0.25">
      <c r="H1891" s="1">
        <v>46144</v>
      </c>
      <c r="I1891" s="1"/>
      <c r="K1891" s="1"/>
      <c r="L1891" s="1"/>
    </row>
    <row r="1892" spans="8:12" x14ac:dyDescent="0.25">
      <c r="H1892" s="1">
        <v>46145</v>
      </c>
      <c r="I1892" s="1"/>
      <c r="K1892" s="1"/>
      <c r="L1892" s="1"/>
    </row>
    <row r="1893" spans="8:12" x14ac:dyDescent="0.25">
      <c r="H1893" s="1">
        <v>46146</v>
      </c>
      <c r="I1893" s="1"/>
      <c r="K1893" s="1"/>
      <c r="L1893" s="1"/>
    </row>
    <row r="1894" spans="8:12" x14ac:dyDescent="0.25">
      <c r="H1894" s="1">
        <v>46147</v>
      </c>
      <c r="I1894" s="1"/>
      <c r="K1894" s="1"/>
      <c r="L1894" s="1"/>
    </row>
    <row r="1895" spans="8:12" x14ac:dyDescent="0.25">
      <c r="H1895" s="1">
        <v>46148</v>
      </c>
      <c r="I1895" s="1"/>
      <c r="K1895" s="1"/>
      <c r="L1895" s="1"/>
    </row>
    <row r="1896" spans="8:12" x14ac:dyDescent="0.25">
      <c r="H1896" s="1">
        <v>46149</v>
      </c>
      <c r="I1896" s="1"/>
      <c r="K1896" s="1"/>
      <c r="L1896" s="1"/>
    </row>
    <row r="1897" spans="8:12" x14ac:dyDescent="0.25">
      <c r="H1897" s="1">
        <v>46150</v>
      </c>
      <c r="I1897" s="1"/>
      <c r="K1897" s="1"/>
      <c r="L1897" s="1"/>
    </row>
    <row r="1898" spans="8:12" x14ac:dyDescent="0.25">
      <c r="H1898" s="1">
        <v>46151</v>
      </c>
      <c r="I1898" s="1"/>
      <c r="K1898" s="1"/>
      <c r="L1898" s="1"/>
    </row>
    <row r="1899" spans="8:12" x14ac:dyDescent="0.25">
      <c r="H1899" s="1">
        <v>46152</v>
      </c>
      <c r="I1899" s="1"/>
      <c r="K1899" s="1"/>
      <c r="L1899" s="1"/>
    </row>
    <row r="1900" spans="8:12" x14ac:dyDescent="0.25">
      <c r="H1900" s="1">
        <v>46153</v>
      </c>
      <c r="I1900" s="1"/>
      <c r="K1900" s="1"/>
      <c r="L1900" s="1"/>
    </row>
    <row r="1901" spans="8:12" x14ac:dyDescent="0.25">
      <c r="H1901" s="1">
        <v>46154</v>
      </c>
      <c r="I1901" s="1"/>
      <c r="K1901" s="1"/>
      <c r="L1901" s="1"/>
    </row>
    <row r="1902" spans="8:12" x14ac:dyDescent="0.25">
      <c r="H1902" s="1">
        <v>46155</v>
      </c>
      <c r="I1902" s="1"/>
      <c r="K1902" s="1"/>
      <c r="L1902" s="1"/>
    </row>
    <row r="1903" spans="8:12" x14ac:dyDescent="0.25">
      <c r="H1903" s="1">
        <v>46156</v>
      </c>
      <c r="I1903" s="1"/>
      <c r="K1903" s="1"/>
      <c r="L1903" s="1"/>
    </row>
    <row r="1904" spans="8:12" x14ac:dyDescent="0.25">
      <c r="H1904" s="1">
        <v>46157</v>
      </c>
      <c r="I1904" s="1"/>
      <c r="K1904" s="1"/>
      <c r="L1904" s="1"/>
    </row>
    <row r="1905" spans="8:12" x14ac:dyDescent="0.25">
      <c r="H1905" s="1">
        <v>46158</v>
      </c>
      <c r="I1905" s="1"/>
      <c r="K1905" s="1"/>
      <c r="L1905" s="1"/>
    </row>
    <row r="1906" spans="8:12" x14ac:dyDescent="0.25">
      <c r="H1906" s="1">
        <v>46159</v>
      </c>
      <c r="I1906" s="1"/>
      <c r="K1906" s="1"/>
      <c r="L1906" s="1"/>
    </row>
    <row r="1907" spans="8:12" x14ac:dyDescent="0.25">
      <c r="H1907" s="1">
        <v>46160</v>
      </c>
      <c r="I1907" s="1"/>
      <c r="K1907" s="1"/>
      <c r="L1907" s="1"/>
    </row>
    <row r="1908" spans="8:12" x14ac:dyDescent="0.25">
      <c r="H1908" s="1">
        <v>46161</v>
      </c>
      <c r="I1908" s="1"/>
      <c r="K1908" s="1"/>
      <c r="L1908" s="1"/>
    </row>
    <row r="1909" spans="8:12" x14ac:dyDescent="0.25">
      <c r="H1909" s="1">
        <v>46162</v>
      </c>
      <c r="I1909" s="1"/>
      <c r="K1909" s="1"/>
      <c r="L1909" s="1"/>
    </row>
    <row r="1910" spans="8:12" x14ac:dyDescent="0.25">
      <c r="H1910" s="1">
        <v>46163</v>
      </c>
      <c r="I1910" s="1"/>
      <c r="K1910" s="1"/>
      <c r="L1910" s="1"/>
    </row>
    <row r="1911" spans="8:12" x14ac:dyDescent="0.25">
      <c r="H1911" s="1">
        <v>46164</v>
      </c>
      <c r="I1911" s="1"/>
      <c r="K1911" s="1"/>
      <c r="L1911" s="1"/>
    </row>
    <row r="1912" spans="8:12" x14ac:dyDescent="0.25">
      <c r="H1912" s="1">
        <v>46165</v>
      </c>
      <c r="I1912" s="1"/>
      <c r="K1912" s="1"/>
      <c r="L1912" s="1"/>
    </row>
    <row r="1913" spans="8:12" x14ac:dyDescent="0.25">
      <c r="H1913" s="1">
        <v>46166</v>
      </c>
      <c r="I1913" s="1"/>
      <c r="K1913" s="1"/>
      <c r="L1913" s="1"/>
    </row>
    <row r="1914" spans="8:12" x14ac:dyDescent="0.25">
      <c r="H1914" s="1">
        <v>46167</v>
      </c>
      <c r="I1914" s="1"/>
      <c r="K1914" s="1"/>
      <c r="L1914" s="1"/>
    </row>
    <row r="1915" spans="8:12" x14ac:dyDescent="0.25">
      <c r="H1915" s="1">
        <v>46168</v>
      </c>
      <c r="I1915" s="1"/>
      <c r="K1915" s="1"/>
      <c r="L1915" s="1"/>
    </row>
    <row r="1916" spans="8:12" x14ac:dyDescent="0.25">
      <c r="H1916" s="1">
        <v>46169</v>
      </c>
      <c r="I1916" s="1"/>
      <c r="K1916" s="1"/>
      <c r="L1916" s="1"/>
    </row>
    <row r="1917" spans="8:12" x14ac:dyDescent="0.25">
      <c r="H1917" s="1">
        <v>46170</v>
      </c>
      <c r="I1917" s="1"/>
      <c r="K1917" s="1"/>
      <c r="L1917" s="1"/>
    </row>
    <row r="1918" spans="8:12" x14ac:dyDescent="0.25">
      <c r="H1918" s="1">
        <v>46171</v>
      </c>
      <c r="I1918" s="1"/>
      <c r="K1918" s="1"/>
      <c r="L1918" s="1"/>
    </row>
    <row r="1919" spans="8:12" x14ac:dyDescent="0.25">
      <c r="H1919" s="1">
        <v>46172</v>
      </c>
      <c r="I1919" s="1"/>
      <c r="K1919" s="1"/>
      <c r="L1919" s="1"/>
    </row>
    <row r="1920" spans="8:12" x14ac:dyDescent="0.25">
      <c r="H1920" s="1">
        <v>46173</v>
      </c>
      <c r="I1920" s="1"/>
      <c r="K1920" s="1"/>
      <c r="L1920" s="1"/>
    </row>
    <row r="1921" spans="8:12" x14ac:dyDescent="0.25">
      <c r="H1921" s="1">
        <v>46174</v>
      </c>
      <c r="I1921" s="1"/>
      <c r="K1921" s="1"/>
      <c r="L1921" s="1"/>
    </row>
    <row r="1922" spans="8:12" x14ac:dyDescent="0.25">
      <c r="H1922" s="1">
        <v>46175</v>
      </c>
      <c r="I1922" s="1"/>
      <c r="K1922" s="1"/>
      <c r="L1922" s="1"/>
    </row>
    <row r="1923" spans="8:12" x14ac:dyDescent="0.25">
      <c r="H1923" s="1">
        <v>46176</v>
      </c>
      <c r="I1923" s="1"/>
      <c r="K1923" s="1"/>
      <c r="L1923" s="1"/>
    </row>
    <row r="1924" spans="8:12" x14ac:dyDescent="0.25">
      <c r="H1924" s="1">
        <v>46177</v>
      </c>
      <c r="I1924" s="1"/>
      <c r="K1924" s="1"/>
      <c r="L1924" s="1"/>
    </row>
    <row r="1925" spans="8:12" x14ac:dyDescent="0.25">
      <c r="H1925" s="1">
        <v>46178</v>
      </c>
      <c r="I1925" s="1"/>
      <c r="K1925" s="1"/>
      <c r="L1925" s="1"/>
    </row>
    <row r="1926" spans="8:12" x14ac:dyDescent="0.25">
      <c r="H1926" s="1">
        <v>46179</v>
      </c>
      <c r="I1926" s="1"/>
      <c r="K1926" s="1"/>
      <c r="L1926" s="1"/>
    </row>
    <row r="1927" spans="8:12" x14ac:dyDescent="0.25">
      <c r="H1927" s="1">
        <v>46180</v>
      </c>
      <c r="I1927" s="1"/>
      <c r="K1927" s="1"/>
      <c r="L1927" s="1"/>
    </row>
    <row r="1928" spans="8:12" x14ac:dyDescent="0.25">
      <c r="H1928" s="1">
        <v>46181</v>
      </c>
      <c r="I1928" s="1"/>
      <c r="K1928" s="1"/>
      <c r="L1928" s="1"/>
    </row>
    <row r="1929" spans="8:12" x14ac:dyDescent="0.25">
      <c r="H1929" s="1">
        <v>46182</v>
      </c>
      <c r="I1929" s="1"/>
      <c r="K1929" s="1"/>
      <c r="L1929" s="1"/>
    </row>
    <row r="1930" spans="8:12" x14ac:dyDescent="0.25">
      <c r="H1930" s="1">
        <v>46183</v>
      </c>
      <c r="I1930" s="1"/>
      <c r="K1930" s="1"/>
      <c r="L1930" s="1"/>
    </row>
    <row r="1931" spans="8:12" x14ac:dyDescent="0.25">
      <c r="H1931" s="1">
        <v>46184</v>
      </c>
      <c r="I1931" s="1"/>
      <c r="K1931" s="1"/>
      <c r="L1931" s="1"/>
    </row>
    <row r="1932" spans="8:12" x14ac:dyDescent="0.25">
      <c r="H1932" s="1">
        <v>46185</v>
      </c>
      <c r="I1932" s="1"/>
      <c r="K1932" s="1"/>
      <c r="L1932" s="1"/>
    </row>
    <row r="1933" spans="8:12" x14ac:dyDescent="0.25">
      <c r="H1933" s="1">
        <v>46186</v>
      </c>
      <c r="I1933" s="1"/>
      <c r="K1933" s="1"/>
      <c r="L1933" s="1"/>
    </row>
    <row r="1934" spans="8:12" x14ac:dyDescent="0.25">
      <c r="H1934" s="1">
        <v>46187</v>
      </c>
      <c r="I1934" s="1"/>
      <c r="K1934" s="1"/>
      <c r="L1934" s="1"/>
    </row>
    <row r="1935" spans="8:12" x14ac:dyDescent="0.25">
      <c r="H1935" s="1">
        <v>46188</v>
      </c>
      <c r="I1935" s="1"/>
      <c r="K1935" s="1"/>
      <c r="L1935" s="1"/>
    </row>
    <row r="1936" spans="8:12" x14ac:dyDescent="0.25">
      <c r="H1936" s="1">
        <v>46189</v>
      </c>
      <c r="I1936" s="1"/>
      <c r="K1936" s="1"/>
      <c r="L1936" s="1"/>
    </row>
    <row r="1937" spans="8:12" x14ac:dyDescent="0.25">
      <c r="H1937" s="1">
        <v>46190</v>
      </c>
      <c r="I1937" s="1"/>
      <c r="K1937" s="1"/>
      <c r="L1937" s="1"/>
    </row>
    <row r="1938" spans="8:12" x14ac:dyDescent="0.25">
      <c r="H1938" s="1">
        <v>46191</v>
      </c>
      <c r="I1938" s="1"/>
      <c r="K1938" s="1"/>
      <c r="L1938" s="1"/>
    </row>
    <row r="1939" spans="8:12" x14ac:dyDescent="0.25">
      <c r="H1939" s="1">
        <v>46192</v>
      </c>
      <c r="I1939" s="1"/>
      <c r="K1939" s="1"/>
      <c r="L1939" s="1"/>
    </row>
    <row r="1940" spans="8:12" x14ac:dyDescent="0.25">
      <c r="H1940" s="1">
        <v>46193</v>
      </c>
      <c r="I1940" s="1"/>
      <c r="K1940" s="1"/>
      <c r="L1940" s="1"/>
    </row>
    <row r="1941" spans="8:12" x14ac:dyDescent="0.25">
      <c r="H1941" s="1">
        <v>46194</v>
      </c>
      <c r="I1941" s="1"/>
      <c r="K1941" s="1"/>
      <c r="L1941" s="1"/>
    </row>
    <row r="1942" spans="8:12" x14ac:dyDescent="0.25">
      <c r="H1942" s="1">
        <v>46195</v>
      </c>
      <c r="I1942" s="1"/>
      <c r="K1942" s="1"/>
      <c r="L1942" s="1"/>
    </row>
    <row r="1943" spans="8:12" x14ac:dyDescent="0.25">
      <c r="H1943" s="1">
        <v>46196</v>
      </c>
      <c r="I1943" s="1"/>
      <c r="K1943" s="1"/>
      <c r="L1943" s="1"/>
    </row>
    <row r="1944" spans="8:12" x14ac:dyDescent="0.25">
      <c r="H1944" s="1">
        <v>46197</v>
      </c>
      <c r="I1944" s="1"/>
      <c r="K1944" s="1"/>
      <c r="L1944" s="1"/>
    </row>
    <row r="1945" spans="8:12" x14ac:dyDescent="0.25">
      <c r="H1945" s="1">
        <v>46198</v>
      </c>
      <c r="I1945" s="1"/>
      <c r="K1945" s="1"/>
      <c r="L1945" s="1"/>
    </row>
    <row r="1946" spans="8:12" x14ac:dyDescent="0.25">
      <c r="H1946" s="1">
        <v>46199</v>
      </c>
      <c r="I1946" s="1"/>
      <c r="K1946" s="1"/>
      <c r="L1946" s="1"/>
    </row>
    <row r="1947" spans="8:12" x14ac:dyDescent="0.25">
      <c r="H1947" s="1">
        <v>46200</v>
      </c>
      <c r="I1947" s="1"/>
      <c r="K1947" s="1"/>
      <c r="L1947" s="1"/>
    </row>
    <row r="1948" spans="8:12" x14ac:dyDescent="0.25">
      <c r="H1948" s="1">
        <v>46201</v>
      </c>
      <c r="I1948" s="1"/>
      <c r="K1948" s="1"/>
      <c r="L1948" s="1"/>
    </row>
    <row r="1949" spans="8:12" x14ac:dyDescent="0.25">
      <c r="H1949" s="1">
        <v>46202</v>
      </c>
      <c r="I1949" s="1"/>
      <c r="K1949" s="1"/>
      <c r="L1949" s="1"/>
    </row>
    <row r="1950" spans="8:12" x14ac:dyDescent="0.25">
      <c r="H1950" s="1">
        <v>46203</v>
      </c>
      <c r="I1950" s="1"/>
      <c r="K1950" s="1"/>
      <c r="L1950" s="1"/>
    </row>
  </sheetData>
  <autoFilter ref="L1:N1950" xr:uid="{00000000-0009-0000-0000-000003000000}"/>
  <sortState xmlns:xlrd2="http://schemas.microsoft.com/office/spreadsheetml/2017/richdata2" ref="M3:N94">
    <sortCondition ref="M3"/>
  </sortState>
  <customSheetViews>
    <customSheetView guid="{63E83E48-5B58-4CCE-AAEA-0474EB568CCF}" topLeftCell="I1">
      <selection activeCell="U4" sqref="U4"/>
      <pageMargins left="0" right="0" top="0" bottom="0" header="0" footer="0"/>
    </customSheetView>
  </customSheetView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A3"/>
  <sheetViews>
    <sheetView workbookViewId="0"/>
  </sheetViews>
  <sheetFormatPr defaultRowHeight="15" x14ac:dyDescent="0.25"/>
  <cols>
    <col min="1" max="1" width="11.140625" bestFit="1" customWidth="1"/>
  </cols>
  <sheetData>
    <row r="1" spans="1:1" x14ac:dyDescent="0.25">
      <c r="A1" t="s">
        <v>1053</v>
      </c>
    </row>
    <row r="2" spans="1:1" x14ac:dyDescent="0.25">
      <c r="A2" t="s">
        <v>158</v>
      </c>
    </row>
    <row r="3" spans="1:1" x14ac:dyDescent="0.25">
      <c r="A3" t="s">
        <v>156</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B12"/>
  <sheetViews>
    <sheetView workbookViewId="0"/>
  </sheetViews>
  <sheetFormatPr defaultRowHeight="15" x14ac:dyDescent="0.25"/>
  <cols>
    <col min="1" max="1" width="9.5703125" bestFit="1" customWidth="1"/>
    <col min="2" max="2" width="12.7109375" bestFit="1" customWidth="1"/>
    <col min="3" max="3" width="8.5703125" bestFit="1" customWidth="1"/>
    <col min="4" max="4" width="11.140625" bestFit="1" customWidth="1"/>
  </cols>
  <sheetData>
    <row r="1" spans="1:2" x14ac:dyDescent="0.25">
      <c r="A1" t="s">
        <v>158</v>
      </c>
      <c r="B1" t="s">
        <v>156</v>
      </c>
    </row>
    <row r="2" spans="1:2" x14ac:dyDescent="0.25">
      <c r="A2" t="s">
        <v>75</v>
      </c>
      <c r="B2" t="s">
        <v>75</v>
      </c>
    </row>
    <row r="3" spans="1:2" x14ac:dyDescent="0.25">
      <c r="A3" t="s">
        <v>40</v>
      </c>
      <c r="B3" t="s">
        <v>77</v>
      </c>
    </row>
    <row r="4" spans="1:2" x14ac:dyDescent="0.25">
      <c r="A4" t="s">
        <v>46</v>
      </c>
    </row>
    <row r="5" spans="1:2" x14ac:dyDescent="0.25">
      <c r="A5" t="s">
        <v>278</v>
      </c>
    </row>
    <row r="6" spans="1:2" x14ac:dyDescent="0.25">
      <c r="A6" t="s">
        <v>178</v>
      </c>
    </row>
    <row r="7" spans="1:2" x14ac:dyDescent="0.25">
      <c r="A7" t="s">
        <v>77</v>
      </c>
    </row>
    <row r="8" spans="1:2" x14ac:dyDescent="0.25">
      <c r="A8" t="s">
        <v>351</v>
      </c>
    </row>
    <row r="9" spans="1:2" x14ac:dyDescent="0.25">
      <c r="A9" t="s">
        <v>356</v>
      </c>
    </row>
    <row r="10" spans="1:2" x14ac:dyDescent="0.25">
      <c r="A10" t="s">
        <v>564</v>
      </c>
    </row>
    <row r="11" spans="1:2" x14ac:dyDescent="0.25">
      <c r="A11" t="s">
        <v>52</v>
      </c>
    </row>
    <row r="12" spans="1:2" x14ac:dyDescent="0.25">
      <c r="A12" t="s">
        <v>368</v>
      </c>
    </row>
  </sheetData>
  <phoneticPr fontId="18" type="noConversion"/>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M19"/>
  <sheetViews>
    <sheetView workbookViewId="0"/>
  </sheetViews>
  <sheetFormatPr defaultRowHeight="15" x14ac:dyDescent="0.25"/>
  <cols>
    <col min="1" max="1" width="40.7109375" bestFit="1" customWidth="1"/>
    <col min="2" max="2" width="38.42578125" bestFit="1" customWidth="1"/>
    <col min="3" max="3" width="43.85546875" bestFit="1" customWidth="1"/>
    <col min="4" max="4" width="38.28515625" bestFit="1" customWidth="1"/>
    <col min="5" max="5" width="33.28515625" bestFit="1" customWidth="1"/>
    <col min="6" max="6" width="42.5703125" bestFit="1" customWidth="1"/>
    <col min="7" max="7" width="26.85546875" bestFit="1" customWidth="1"/>
    <col min="8" max="8" width="31.7109375" bestFit="1" customWidth="1"/>
    <col min="9" max="9" width="41.7109375" bestFit="1" customWidth="1"/>
    <col min="10" max="10" width="41.140625" bestFit="1" customWidth="1"/>
    <col min="11" max="11" width="30.85546875" bestFit="1" customWidth="1"/>
    <col min="12" max="12" width="39.28515625" bestFit="1" customWidth="1"/>
    <col min="13" max="13" width="41" bestFit="1" customWidth="1"/>
    <col min="14" max="22" width="10.7109375" bestFit="1" customWidth="1"/>
    <col min="23" max="112" width="11.7109375" bestFit="1" customWidth="1"/>
    <col min="113" max="142" width="12.5703125" bestFit="1" customWidth="1"/>
    <col min="143" max="144" width="11.140625" bestFit="1" customWidth="1"/>
  </cols>
  <sheetData>
    <row r="1" spans="1:13" x14ac:dyDescent="0.25">
      <c r="A1" t="s">
        <v>1055</v>
      </c>
      <c r="B1" t="s">
        <v>1057</v>
      </c>
      <c r="C1" t="s">
        <v>1058</v>
      </c>
      <c r="D1" t="s">
        <v>1054</v>
      </c>
      <c r="E1" t="s">
        <v>1062</v>
      </c>
      <c r="F1" t="s">
        <v>1056</v>
      </c>
      <c r="G1" t="s">
        <v>1060</v>
      </c>
      <c r="H1" t="s">
        <v>1059</v>
      </c>
      <c r="I1" t="s">
        <v>1063</v>
      </c>
      <c r="J1" t="s">
        <v>1064</v>
      </c>
      <c r="K1" t="s">
        <v>1066</v>
      </c>
      <c r="L1" t="s">
        <v>1061</v>
      </c>
      <c r="M1" t="s">
        <v>1065</v>
      </c>
    </row>
    <row r="2" spans="1:13" x14ac:dyDescent="0.25">
      <c r="A2" t="s">
        <v>174</v>
      </c>
      <c r="B2" t="s">
        <v>553</v>
      </c>
      <c r="C2" t="s">
        <v>290</v>
      </c>
      <c r="D2" t="s">
        <v>1090</v>
      </c>
      <c r="E2" t="s">
        <v>506</v>
      </c>
      <c r="F2" t="s">
        <v>308</v>
      </c>
      <c r="G2" t="s">
        <v>78</v>
      </c>
      <c r="H2" t="s">
        <v>226</v>
      </c>
      <c r="I2" t="s">
        <v>483</v>
      </c>
      <c r="J2" t="s">
        <v>521</v>
      </c>
      <c r="K2" t="s">
        <v>565</v>
      </c>
      <c r="L2" t="s">
        <v>53</v>
      </c>
      <c r="M2" t="s">
        <v>369</v>
      </c>
    </row>
    <row r="3" spans="1:13" x14ac:dyDescent="0.25">
      <c r="A3" t="s">
        <v>1081</v>
      </c>
      <c r="B3" t="s">
        <v>595</v>
      </c>
      <c r="C3" t="s">
        <v>203</v>
      </c>
      <c r="D3" t="s">
        <v>326</v>
      </c>
      <c r="E3" t="s">
        <v>510</v>
      </c>
      <c r="F3" t="s">
        <v>1138</v>
      </c>
      <c r="H3" t="s">
        <v>299</v>
      </c>
      <c r="I3" t="s">
        <v>384</v>
      </c>
      <c r="J3" t="s">
        <v>357</v>
      </c>
      <c r="K3" t="s">
        <v>574</v>
      </c>
      <c r="L3" t="s">
        <v>584</v>
      </c>
      <c r="M3" t="s">
        <v>603</v>
      </c>
    </row>
    <row r="4" spans="1:13" x14ac:dyDescent="0.25">
      <c r="A4" t="s">
        <v>1085</v>
      </c>
      <c r="B4" t="s">
        <v>547</v>
      </c>
      <c r="C4" t="s">
        <v>434</v>
      </c>
      <c r="D4" t="s">
        <v>332</v>
      </c>
      <c r="E4" t="s">
        <v>514</v>
      </c>
      <c r="F4" t="s">
        <v>610</v>
      </c>
      <c r="I4" t="s">
        <v>405</v>
      </c>
      <c r="J4" t="s">
        <v>396</v>
      </c>
      <c r="K4" t="s">
        <v>578</v>
      </c>
      <c r="L4" t="s">
        <v>231</v>
      </c>
      <c r="M4" t="s">
        <v>608</v>
      </c>
    </row>
    <row r="5" spans="1:13" x14ac:dyDescent="0.25">
      <c r="A5" t="s">
        <v>167</v>
      </c>
      <c r="B5" t="s">
        <v>41</v>
      </c>
      <c r="C5" t="s">
        <v>456</v>
      </c>
      <c r="D5" t="s">
        <v>336</v>
      </c>
      <c r="E5" t="s">
        <v>279</v>
      </c>
      <c r="F5" t="s">
        <v>347</v>
      </c>
      <c r="I5" t="s">
        <v>1160</v>
      </c>
      <c r="J5" t="s">
        <v>533</v>
      </c>
      <c r="M5" t="s">
        <v>376</v>
      </c>
    </row>
    <row r="6" spans="1:13" x14ac:dyDescent="0.25">
      <c r="A6" t="s">
        <v>271</v>
      </c>
      <c r="B6" t="s">
        <v>184</v>
      </c>
      <c r="C6" t="s">
        <v>301</v>
      </c>
      <c r="D6" t="s">
        <v>80</v>
      </c>
      <c r="I6" t="s">
        <v>352</v>
      </c>
      <c r="J6" t="s">
        <v>537</v>
      </c>
    </row>
    <row r="7" spans="1:13" x14ac:dyDescent="0.25">
      <c r="A7" t="s">
        <v>236</v>
      </c>
      <c r="C7" t="s">
        <v>491</v>
      </c>
      <c r="J7" t="s">
        <v>420</v>
      </c>
    </row>
    <row r="8" spans="1:13" x14ac:dyDescent="0.25">
      <c r="A8" t="s">
        <v>265</v>
      </c>
      <c r="C8" t="s">
        <v>592</v>
      </c>
      <c r="J8" t="s">
        <v>366</v>
      </c>
    </row>
    <row r="9" spans="1:13" x14ac:dyDescent="0.25">
      <c r="A9" t="s">
        <v>244</v>
      </c>
      <c r="C9" t="s">
        <v>495</v>
      </c>
    </row>
    <row r="10" spans="1:13" x14ac:dyDescent="0.25">
      <c r="A10" t="s">
        <v>249</v>
      </c>
      <c r="C10" t="s">
        <v>541</v>
      </c>
    </row>
    <row r="11" spans="1:13" x14ac:dyDescent="0.25">
      <c r="A11" t="s">
        <v>282</v>
      </c>
      <c r="C11" t="s">
        <v>426</v>
      </c>
    </row>
    <row r="12" spans="1:13" x14ac:dyDescent="0.25">
      <c r="A12" t="s">
        <v>467</v>
      </c>
      <c r="C12" t="s">
        <v>211</v>
      </c>
    </row>
    <row r="13" spans="1:13" x14ac:dyDescent="0.25">
      <c r="A13" t="s">
        <v>314</v>
      </c>
    </row>
    <row r="14" spans="1:13" x14ac:dyDescent="0.25">
      <c r="A14" t="s">
        <v>320</v>
      </c>
    </row>
    <row r="15" spans="1:13" x14ac:dyDescent="0.25">
      <c r="A15" t="s">
        <v>343</v>
      </c>
    </row>
    <row r="16" spans="1:13" x14ac:dyDescent="0.25">
      <c r="A16" t="s">
        <v>527</v>
      </c>
    </row>
    <row r="17" spans="1:1" x14ac:dyDescent="0.25">
      <c r="A17" t="s">
        <v>262</v>
      </c>
    </row>
    <row r="18" spans="1:1" x14ac:dyDescent="0.25">
      <c r="A18" t="s">
        <v>258</v>
      </c>
    </row>
    <row r="19" spans="1:1" x14ac:dyDescent="0.25">
      <c r="A19" t="s">
        <v>260</v>
      </c>
    </row>
  </sheetData>
  <phoneticPr fontId="18" type="noConversion"/>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21f9d8d5-082c-42ff-b300-022d45c0c346">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TaxCatchAll xmlns="76915390-d8d6-435d-8a24-dd713b9b879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DFBA848B62F748B869A1B8277456B4" ma:contentTypeVersion="16" ma:contentTypeDescription="Create a new document." ma:contentTypeScope="" ma:versionID="1665b413af9aedab70724d21fd238589">
  <xsd:schema xmlns:xsd="http://www.w3.org/2001/XMLSchema" xmlns:xs="http://www.w3.org/2001/XMLSchema" xmlns:p="http://schemas.microsoft.com/office/2006/metadata/properties" xmlns:ns1="http://schemas.microsoft.com/sharepoint/v3" xmlns:ns2="21f9d8d5-082c-42ff-b300-022d45c0c346" xmlns:ns3="76915390-d8d6-435d-8a24-dd713b9b8795" targetNamespace="http://schemas.microsoft.com/office/2006/metadata/properties" ma:root="true" ma:fieldsID="4076d9c523604c01b2a89ca620ace28f" ns1:_="" ns2:_="" ns3:_="">
    <xsd:import namespace="http://schemas.microsoft.com/sharepoint/v3"/>
    <xsd:import namespace="21f9d8d5-082c-42ff-b300-022d45c0c346"/>
    <xsd:import namespace="76915390-d8d6-435d-8a24-dd713b9b8795"/>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SearchProperties" minOccurs="0"/>
                <xsd:element ref="ns1:_ip_UnifiedCompliancePolicyProperties" minOccurs="0"/>
                <xsd:element ref="ns1:_ip_UnifiedCompliancePolicyUIAction"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f9d8d5-082c-42ff-b300-022d45c0c3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SearchProperties" ma:index="17" nillable="true" ma:displayName="MediaServiceSearchProperties" ma:hidden="true" ma:internalName="MediaServiceSearchProperties" ma:readOnly="true">
      <xsd:simpleType>
        <xsd:restriction base="dms:Note"/>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32597c87-0a2f-4bcb-98aa-a355c729041f"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76915390-d8d6-435d-8a24-dd713b9b8795"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22" nillable="true" ma:displayName="Taxonomy Catch All Column" ma:hidden="true" ma:list="{73a2b887-d126-445e-9e44-99dac3feb20e}" ma:internalName="TaxCatchAll" ma:showField="CatchAllData" ma:web="76915390-d8d6-435d-8a24-dd713b9b879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 
</file>

<file path=customXml/itemProps1.xml><?xml version="1.0" encoding="utf-8"?>
<ds:datastoreItem xmlns:ds="http://schemas.openxmlformats.org/officeDocument/2006/customXml" ds:itemID="{FCD099E0-739A-495F-AD37-BC06E8403703}">
  <ds:schemaRefs>
    <ds:schemaRef ds:uri="http://schemas.microsoft.com/sharepoint/v3/contenttype/forms"/>
  </ds:schemaRefs>
</ds:datastoreItem>
</file>

<file path=customXml/itemProps2.xml><?xml version="1.0" encoding="utf-8"?>
<ds:datastoreItem xmlns:ds="http://schemas.openxmlformats.org/officeDocument/2006/customXml" ds:itemID="{C7FF2F1E-9F9A-4A00-A76E-610A8983CD93}">
  <ds:schemaRefs>
    <ds:schemaRef ds:uri="http://schemas.microsoft.com/office/2006/documentManagement/types"/>
    <ds:schemaRef ds:uri="http://purl.org/dc/dcmitype/"/>
    <ds:schemaRef ds:uri="http://schemas.microsoft.com/office/2006/metadata/properties"/>
    <ds:schemaRef ds:uri="http://www.w3.org/XML/1998/namespace"/>
    <ds:schemaRef ds:uri="http://schemas.microsoft.com/office/infopath/2007/PartnerControls"/>
    <ds:schemaRef ds:uri="http://schemas.openxmlformats.org/package/2006/metadata/core-properties"/>
    <ds:schemaRef ds:uri="76915390-d8d6-435d-8a24-dd713b9b8795"/>
    <ds:schemaRef ds:uri="21f9d8d5-082c-42ff-b300-022d45c0c346"/>
    <ds:schemaRef ds:uri="http://schemas.microsoft.com/sharepoint/v3"/>
    <ds:schemaRef ds:uri="http://purl.org/dc/terms/"/>
    <ds:schemaRef ds:uri="http://purl.org/dc/elements/1.1/"/>
  </ds:schemaRefs>
</ds:datastoreItem>
</file>

<file path=customXml/itemProps3.xml><?xml version="1.0" encoding="utf-8"?>
<ds:datastoreItem xmlns:ds="http://schemas.openxmlformats.org/officeDocument/2006/customXml" ds:itemID="{8D738C48-A87A-4452-99F9-333422AA2F1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1f9d8d5-082c-42ff-b300-022d45c0c346"/>
    <ds:schemaRef ds:uri="76915390-d8d6-435d-8a24-dd713b9b879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A563B537-34D7-4E96-9BE2-5B4400BCC560}">
  <ds:schemaRefs>
    <ds:schemaRef ds:uri="http://schemas.microsoft.com/DataMashup"/>
  </ds:schemaRefs>
</ds:datastoreItem>
</file>

<file path=docMetadata/LabelInfo.xml><?xml version="1.0" encoding="utf-8"?>
<clbl:labelList xmlns:clbl="http://schemas.microsoft.com/office/2020/mipLabelMetadata">
  <clbl:label id="{fa1855b2-0a05-4494-a903-f3f23f3f98e0}" enabled="1" method="Standard" siteId="{6f60f0b3-5f06-4e09-9715-989dba8cc7d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26</vt:i4>
      </vt:variant>
    </vt:vector>
  </HeadingPairs>
  <TitlesOfParts>
    <vt:vector size="36" baseType="lpstr">
      <vt:lpstr>Form Instructions</vt:lpstr>
      <vt:lpstr>Payment Request - Sample</vt:lpstr>
      <vt:lpstr>Payment Request Form</vt:lpstr>
      <vt:lpstr>Level 4</vt:lpstr>
      <vt:lpstr>MainData</vt:lpstr>
      <vt:lpstr>outdated source</vt:lpstr>
      <vt:lpstr>Source</vt:lpstr>
      <vt:lpstr>Level1</vt:lpstr>
      <vt:lpstr>Level2</vt:lpstr>
      <vt:lpstr>Level3</vt:lpstr>
      <vt:lpstr>Account</vt:lpstr>
      <vt:lpstr>AccountDescription</vt:lpstr>
      <vt:lpstr>AccountName</vt:lpstr>
      <vt:lpstr>AccountName_Dept</vt:lpstr>
      <vt:lpstr>BusinessUnit</vt:lpstr>
      <vt:lpstr>BusinessUnit1</vt:lpstr>
      <vt:lpstr>Date</vt:lpstr>
      <vt:lpstr>DepartmentDesc</vt:lpstr>
      <vt:lpstr>DeptID</vt:lpstr>
      <vt:lpstr>Division</vt:lpstr>
      <vt:lpstr>ExeGlobal</vt:lpstr>
      <vt:lpstr>ExpenseName</vt:lpstr>
      <vt:lpstr>ExpenseNumber</vt:lpstr>
      <vt:lpstr>FundCode</vt:lpstr>
      <vt:lpstr>FundingSource</vt:lpstr>
      <vt:lpstr>FundingSourceDesc</vt:lpstr>
      <vt:lpstr>list_level1</vt:lpstr>
      <vt:lpstr>MajorPurpose</vt:lpstr>
      <vt:lpstr>NTL</vt:lpstr>
      <vt:lpstr>OperatingUnit</vt:lpstr>
      <vt:lpstr>'Payment Request Form'!Print_Area</vt:lpstr>
      <vt:lpstr>PrintArea2</vt:lpstr>
      <vt:lpstr>ProgramCode</vt:lpstr>
      <vt:lpstr>ProgramCodeDesc</vt:lpstr>
      <vt:lpstr>SpecialInitiative</vt:lpstr>
      <vt:lpstr>SpecialInt</vt:lpstr>
    </vt:vector>
  </TitlesOfParts>
  <Manager/>
  <Company>Baruch College</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Administrator</dc:creator>
  <cp:keywords/>
  <dc:description/>
  <cp:lastModifiedBy>Julisa Herrera</cp:lastModifiedBy>
  <cp:revision/>
  <dcterms:created xsi:type="dcterms:W3CDTF">2021-03-03T14:53:18Z</dcterms:created>
  <dcterms:modified xsi:type="dcterms:W3CDTF">2026-09-03T13:25:51Z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a1855b2-0a05-4494-a903-f3f23f3f98e0_Enabled">
    <vt:lpwstr>true</vt:lpwstr>
  </property>
  <property fmtid="{D5CDD505-2E9C-101B-9397-08002B2CF9AE}" pid="3" name="MSIP_Label_fa1855b2-0a05-4494-a903-f3f23f3f98e0_SetDate">
    <vt:lpwstr>2022-10-06T18:18:10Z</vt:lpwstr>
  </property>
  <property fmtid="{D5CDD505-2E9C-101B-9397-08002B2CF9AE}" pid="4" name="MSIP_Label_fa1855b2-0a05-4494-a903-f3f23f3f98e0_Method">
    <vt:lpwstr>Standard</vt:lpwstr>
  </property>
  <property fmtid="{D5CDD505-2E9C-101B-9397-08002B2CF9AE}" pid="5" name="MSIP_Label_fa1855b2-0a05-4494-a903-f3f23f3f98e0_Name">
    <vt:lpwstr>defa4170-0d19-0005-0004-bc88714345d2</vt:lpwstr>
  </property>
  <property fmtid="{D5CDD505-2E9C-101B-9397-08002B2CF9AE}" pid="6" name="MSIP_Label_fa1855b2-0a05-4494-a903-f3f23f3f98e0_SiteId">
    <vt:lpwstr>6f60f0b3-5f06-4e09-9715-989dba8cc7d8</vt:lpwstr>
  </property>
  <property fmtid="{D5CDD505-2E9C-101B-9397-08002B2CF9AE}" pid="7" name="MSIP_Label_fa1855b2-0a05-4494-a903-f3f23f3f98e0_ActionId">
    <vt:lpwstr>7be1149e-f032-4a0e-bdde-286fca693d34</vt:lpwstr>
  </property>
  <property fmtid="{D5CDD505-2E9C-101B-9397-08002B2CF9AE}" pid="8" name="MSIP_Label_fa1855b2-0a05-4494-a903-f3f23f3f98e0_ContentBits">
    <vt:lpwstr>0</vt:lpwstr>
  </property>
  <property fmtid="{D5CDD505-2E9C-101B-9397-08002B2CF9AE}" pid="9" name="ContentTypeId">
    <vt:lpwstr>0x010100BBDFBA848B62F748B869A1B8277456B4</vt:lpwstr>
  </property>
  <property fmtid="{D5CDD505-2E9C-101B-9397-08002B2CF9AE}" pid="10" name="MediaServiceImageTags">
    <vt:lpwstr/>
  </property>
</Properties>
</file>